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AS FCE\PPM ET PAAB\ANO DU PTF SUR LE PPM ACTUALISE LE 04-10-2024\POUR PUBLICATION\"/>
    </mc:Choice>
  </mc:AlternateContent>
  <xr:revisionPtr revIDLastSave="0" documentId="13_ncr:1_{CA625BE8-E554-4115-A697-F658A92AF0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M 2024" sheetId="3" r:id="rId1"/>
  </sheets>
  <definedNames>
    <definedName name="_xlnm.Print_Area" localSheetId="0">'PPM 2024'!$A$1:$X$120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1" i="3" l="1"/>
  <c r="K71" i="3"/>
  <c r="L71" i="3" s="1"/>
  <c r="M71" i="3" s="1"/>
  <c r="O71" i="3" s="1"/>
  <c r="P71" i="3" s="1"/>
  <c r="Q71" i="3" s="1"/>
  <c r="T69" i="3"/>
  <c r="K69" i="3"/>
  <c r="L69" i="3" s="1"/>
  <c r="M69" i="3" s="1"/>
  <c r="O69" i="3" s="1"/>
  <c r="P69" i="3" s="1"/>
  <c r="Q69" i="3" s="1"/>
  <c r="X58" i="3"/>
  <c r="L58" i="3"/>
  <c r="X56" i="3"/>
  <c r="L56" i="3"/>
  <c r="X54" i="3"/>
  <c r="L54" i="3"/>
  <c r="X52" i="3"/>
  <c r="L52" i="3"/>
  <c r="X50" i="3"/>
  <c r="L50" i="3"/>
  <c r="X40" i="3"/>
  <c r="W40" i="3"/>
  <c r="L40" i="3"/>
  <c r="X38" i="3"/>
  <c r="W38" i="3"/>
  <c r="L38" i="3"/>
  <c r="X36" i="3"/>
  <c r="W36" i="3"/>
  <c r="L36" i="3"/>
  <c r="X34" i="3"/>
  <c r="W34" i="3"/>
  <c r="L34" i="3"/>
  <c r="X16" i="3"/>
  <c r="W16" i="3"/>
  <c r="L16" i="3"/>
  <c r="X14" i="3"/>
  <c r="W14" i="3"/>
  <c r="L14" i="3"/>
  <c r="L32" i="3" l="1"/>
  <c r="K67" i="3" l="1"/>
  <c r="L67" i="3" s="1"/>
  <c r="M67" i="3" s="1"/>
  <c r="O67" i="3" s="1"/>
  <c r="P67" i="3" s="1"/>
  <c r="Q67" i="3" s="1"/>
  <c r="V70" i="3"/>
  <c r="T67" i="3" l="1"/>
  <c r="Y50" i="3" l="1"/>
  <c r="Z50" i="3" s="1"/>
  <c r="AA50" i="3" s="1"/>
  <c r="AB50" i="3" s="1"/>
  <c r="U32" i="3"/>
  <c r="L30" i="3"/>
  <c r="U30" i="3" s="1"/>
  <c r="L28" i="3"/>
  <c r="L26" i="3"/>
  <c r="U26" i="3" s="1"/>
  <c r="X32" i="3" l="1"/>
  <c r="W32" i="3"/>
  <c r="X30" i="3"/>
  <c r="W30" i="3"/>
  <c r="X28" i="3"/>
  <c r="W28" i="3"/>
  <c r="W26" i="3"/>
  <c r="X26" i="3"/>
  <c r="Y52" i="3" l="1"/>
  <c r="Z52" i="3" s="1"/>
  <c r="AA52" i="3" s="1"/>
  <c r="AB52" i="3" s="1"/>
  <c r="AC52" i="3" s="1"/>
  <c r="Y56" i="3"/>
  <c r="Z56" i="3" s="1"/>
  <c r="AA56" i="3" s="1"/>
  <c r="AB56" i="3" s="1"/>
  <c r="AC56" i="3" s="1"/>
  <c r="Y58" i="3"/>
  <c r="Z58" i="3" s="1"/>
  <c r="AA58" i="3" s="1"/>
  <c r="AB58" i="3" s="1"/>
  <c r="AC58" i="3" s="1"/>
  <c r="AC50" i="3"/>
  <c r="Y54" i="3" l="1"/>
  <c r="Z54" i="3" s="1"/>
  <c r="AA54" i="3" s="1"/>
  <c r="AB54" i="3" s="1"/>
  <c r="AC54" i="3" s="1"/>
  <c r="S27" i="3" l="1"/>
</calcChain>
</file>

<file path=xl/sharedStrings.xml><?xml version="1.0" encoding="utf-8"?>
<sst xmlns="http://schemas.openxmlformats.org/spreadsheetml/2006/main" count="263" uniqueCount="131">
  <si>
    <t>Année</t>
  </si>
  <si>
    <t>Elaborer la Stratégie de développement institutionnel de l'ISSEG en vue de sa restructuration</t>
  </si>
  <si>
    <t>Faire les études de faisabilité de la construction des campus de l'ISAU et de l'ESTH</t>
  </si>
  <si>
    <t>Equiper le laboratoire de Physico-Chimie de l'ISSMV/D</t>
  </si>
  <si>
    <t>Appuyer en équipement informatique l'UGLC-SC dans la mise en place d'un centre d'insertion professionnelle</t>
  </si>
  <si>
    <t>MINISTERE DE L'ENSEIGNEMENT SUPERIEUR,  DE LA RECHERCHE SCIENTIFIQUE ET DE L'INNOVATION</t>
  </si>
  <si>
    <t>Exercice budgétaire:</t>
  </si>
  <si>
    <t>Ordonnateur:</t>
  </si>
  <si>
    <t>Journaux de référence de publication et site internet</t>
  </si>
  <si>
    <t xml:space="preserve">  www.armpguinee.org, DGMARKET</t>
  </si>
  <si>
    <t>Autorité approbatrice:</t>
  </si>
  <si>
    <t>PTF -BAS/ FCE</t>
  </si>
  <si>
    <t xml:space="preserve">MARCHES DE FOURNITURES </t>
  </si>
  <si>
    <t>IDENTIFICATION DU PROJET / MARCHE</t>
  </si>
  <si>
    <t xml:space="preserve"> Prévisions et Réalisations</t>
  </si>
  <si>
    <t>PHASE 1 : PROCEDURE D'APPEL D'OFFRES</t>
  </si>
  <si>
    <t>PHASE 2 : EVALUATION DES OFFRES</t>
  </si>
  <si>
    <t>PHASE 3 : CONCLUSION ET NOTIFICATION DU MARCHE</t>
  </si>
  <si>
    <t>PHASE 4 : EXECUTION DU MARCHE</t>
  </si>
  <si>
    <t>Numéro</t>
  </si>
  <si>
    <t>Intitulé du Projet/Marché</t>
  </si>
  <si>
    <t>Montant Budget GNF</t>
  </si>
  <si>
    <t>Type de Financement</t>
  </si>
  <si>
    <t xml:space="preserve">N° Appel d'Offres </t>
  </si>
  <si>
    <t>Méthodes de passation</t>
  </si>
  <si>
    <t>Elaboration du DAO</t>
  </si>
  <si>
    <t>Non Objection sur DAO</t>
  </si>
  <si>
    <t xml:space="preserve">Publication  AAO   </t>
  </si>
  <si>
    <t>Date limite dépôt Offres</t>
  </si>
  <si>
    <t>Ouverture /Evaluation des offres</t>
  </si>
  <si>
    <t>Non Objection sur Rap. d'Evaluation</t>
  </si>
  <si>
    <t>Publication attribution/Notification provisoire</t>
  </si>
  <si>
    <t>Mise en forme du projet de contrat</t>
  </si>
  <si>
    <t>Non Objection sur le projet de contrat</t>
  </si>
  <si>
    <t>Montant du Contrat en GNF</t>
  </si>
  <si>
    <t>Signature du marché</t>
  </si>
  <si>
    <t>Approbation du Contrat</t>
  </si>
  <si>
    <t>Enregistrement /Immatriculation du marché</t>
  </si>
  <si>
    <t>Notification du marché approuvé</t>
  </si>
  <si>
    <t>Date début travaux</t>
  </si>
  <si>
    <t>Date fin travaux</t>
  </si>
  <si>
    <t>BAS</t>
  </si>
  <si>
    <t>Prévisions</t>
  </si>
  <si>
    <t>Réalisations</t>
  </si>
  <si>
    <t>Coût Total</t>
  </si>
  <si>
    <t>MARCHES DE PRESTATIONS INTELLECTUELLES (suivant AO)</t>
  </si>
  <si>
    <t>IDENTIFICATION DU PROJET/MARCHE</t>
  </si>
  <si>
    <t>PHASE 1 : PROCEDURE DE PRESELECTION</t>
  </si>
  <si>
    <t>PHASE 2 : PROCEDURE DE SELECTION</t>
  </si>
  <si>
    <t>Montant budget GNF</t>
  </si>
  <si>
    <t xml:space="preserve">N° AMI </t>
  </si>
  <si>
    <t>Méthodes de paasation</t>
  </si>
  <si>
    <t>Préparation TDR et DP</t>
  </si>
  <si>
    <t>Non Objection sur TDR</t>
  </si>
  <si>
    <t>Publication Avis à Manifestation d'Interet (MI)</t>
  </si>
  <si>
    <t xml:space="preserve">Ouverture /Evaluation des MI </t>
  </si>
  <si>
    <t>Non Objection sur DP</t>
  </si>
  <si>
    <t>Envoi DP aux candidats de la liste restreinte</t>
  </si>
  <si>
    <t>Date limite de dépôt des propoditions (tech et finan)</t>
  </si>
  <si>
    <t>Ouverture /Evaluation des propositions techniques</t>
  </si>
  <si>
    <t>Non Objection sur rapport Prop. Techn.</t>
  </si>
  <si>
    <t>Ouverture /Evaluation des propositions financières</t>
  </si>
  <si>
    <t>Non Objection sur rapport combinée PT/PF</t>
  </si>
  <si>
    <t>Publication attribution      /Notification provisoire</t>
  </si>
  <si>
    <t xml:space="preserve"> Négociation et mise en forme du contrat</t>
  </si>
  <si>
    <t>Non Objection sur le contrat négocié</t>
  </si>
  <si>
    <t>Date début Prestations</t>
  </si>
  <si>
    <t>Date de fin des prestations</t>
  </si>
  <si>
    <t>12 j</t>
  </si>
  <si>
    <t>15 j</t>
  </si>
  <si>
    <t>3 ou 7 j</t>
  </si>
  <si>
    <t>30 ou 45 j</t>
  </si>
  <si>
    <t>12j</t>
  </si>
  <si>
    <t>15j</t>
  </si>
  <si>
    <t>3j</t>
  </si>
  <si>
    <t>2 j</t>
  </si>
  <si>
    <t>3 j</t>
  </si>
  <si>
    <t>3 ou 5 j</t>
  </si>
  <si>
    <t>mois</t>
  </si>
  <si>
    <t>Liste des Signes et Abréviations</t>
  </si>
  <si>
    <t>AFD: Agence Française pour le  Développement</t>
  </si>
  <si>
    <t>AMI: Avis de Manifestation d'Interêt</t>
  </si>
  <si>
    <t>PTF : Partenaire Technique et Financier: PME/AFD/UNICEF</t>
  </si>
  <si>
    <t>BAS: Budget d'Affectation Spéciale</t>
  </si>
  <si>
    <t>FCE: Fonds Commun pour l'Education</t>
  </si>
  <si>
    <t>PRMP: Personne Responsable des Marchés Publics</t>
  </si>
  <si>
    <t>MEF: Ministére de l'Economie et des Finances</t>
  </si>
  <si>
    <t>TDR : Termes de référence</t>
  </si>
  <si>
    <t>JMP : Journal des Marchés Publics</t>
  </si>
  <si>
    <t>DAO : Dossier d’Appel d’Offres</t>
  </si>
  <si>
    <t>DP : Demande de Proposition</t>
  </si>
  <si>
    <t xml:space="preserve">ANO : Avis de Non Objection </t>
  </si>
  <si>
    <t xml:space="preserve">Equiper un laboratoire multimedia pour la numerisation des cours et la production des supports pedagogiques à l'ISMGB </t>
  </si>
  <si>
    <t>AOO</t>
  </si>
  <si>
    <t>DGCMP: Direction Generale de Contrôle des Marchés Publics</t>
  </si>
  <si>
    <t xml:space="preserve">Equiper les laboratoires de la FSTS (UGANC) </t>
  </si>
  <si>
    <t>MARCHES DE TRAVAUX</t>
  </si>
  <si>
    <t>Réhabilitation et extension du bloc administratif en vue d'abriter les nouveaux services prévus par les textes d'application de la Loi 016 sur les EPS</t>
  </si>
  <si>
    <t xml:space="preserve">PLAN PREVISIONNEL REVISABLE DE PASSATION DES MARCHES -MESRSI/2024
</t>
  </si>
  <si>
    <t>Renforcer les capacités opérationnelles des inspecteurs de l'enseignement supérieur et de la recherche scientifique avec l'appui de l'ISSEG</t>
  </si>
  <si>
    <t>Créer un centre d'application, incubateur d'entreprise (ferme ovicapricole) pour faciliter la professionnalisation des étudiants</t>
  </si>
  <si>
    <t>Acquisition d'équipement d'un studio TV à l'ISIC de Kountia</t>
  </si>
  <si>
    <t>Equiper le Centre de Formation Numérique (CFN) de l'ISMGB</t>
  </si>
  <si>
    <t>Digitaliser les principaux services de l'ISSEG (plateforme)</t>
  </si>
  <si>
    <t>SFQC</t>
  </si>
  <si>
    <t>Equiper les laboratoires de géomatique (cartographie et topographie) de  UGLC-SONFONIA: Montant complémentaire au financement de 2023</t>
  </si>
  <si>
    <t xml:space="preserve">Autorité contractante : </t>
  </si>
  <si>
    <r>
      <t>MARCHES DE TRAVAUX / FOURNITURES / SERVICES DE PRESTATAIRES (PROCEDURE SIMPLIFIEE):</t>
    </r>
    <r>
      <rPr>
        <b/>
        <i/>
        <u/>
        <sz val="18"/>
        <color indexed="8"/>
        <rFont val="Calibri"/>
        <family val="2"/>
      </rPr>
      <t xml:space="preserve"> DEMANDES DE COTATIONS (DC)</t>
    </r>
  </si>
  <si>
    <t>PHASE 1 : PROCEDURE DE CONSULTATION &amp; EVALUATION</t>
  </si>
  <si>
    <t>PHASE 2 : CONCLUSION ET NOTIFICATION DU MARCHE</t>
  </si>
  <si>
    <t>PHASE 3: EXECUTION</t>
  </si>
  <si>
    <t xml:space="preserve">N° Demande de Cotation </t>
  </si>
  <si>
    <t xml:space="preserve">  Transmission du Dossier de Consultation </t>
  </si>
  <si>
    <t>Date limite dépôt offres</t>
  </si>
  <si>
    <t>Evaluation Attribution</t>
  </si>
  <si>
    <t>Préparation et mise en forme lettre du Contrat</t>
  </si>
  <si>
    <t>Montant du Contrat</t>
  </si>
  <si>
    <t>Signature du marché par la PRMP</t>
  </si>
  <si>
    <t>Approbation par le Ministre</t>
  </si>
  <si>
    <t>Date fin Travaux</t>
  </si>
  <si>
    <t>10 j</t>
  </si>
  <si>
    <t>1 j</t>
  </si>
  <si>
    <t>Faire l'acquisition de logiciels spécialisés en planification, suivi-évaluation et de comptabilité pour les cadres du BSD et de la DAF</t>
  </si>
  <si>
    <t>DC</t>
  </si>
  <si>
    <t xml:space="preserve">Imprimer les dossiers d'appel d'offre (DAO) 2023 du MESRSI </t>
  </si>
  <si>
    <t xml:space="preserve">Publier les dossiers d'appel d'offre 2023 (DAO) du MESRSI </t>
  </si>
  <si>
    <t xml:space="preserve">Acquisition d'ouvrages/manuels pour le renforcement de la compétence des formations dans les domaines des mathématiques, sciences et technologies ISSEG </t>
  </si>
  <si>
    <t>Mettre en place une plateforme virtuelle de gestion de contenu (PLUDOC)</t>
  </si>
  <si>
    <t xml:space="preserve"> </t>
  </si>
  <si>
    <t>Mohamed Seydouba CAMARA</t>
  </si>
  <si>
    <t xml:space="preserve">              La Personne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</si>
</sst>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 * #,##0.00_)_ ;_ * \(#,##0.00\)_ ;_ * &quot;-&quot;??_)_ ;_ @_ "/>
    <numFmt numFmtId="167" formatCode="00"/>
    <numFmt numFmtId="168" formatCode="_ * #,##0_)\ _€_ ;_ * \(#,##0\)\ _€_ ;_ * &quot;-&quot;??_)\ _€_ ;_ @_ "/>
  </numFmts>
  <fonts count="5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</font>
    <font>
      <b/>
      <u/>
      <sz val="18"/>
      <color indexed="8"/>
      <name val="Calibri"/>
      <family val="2"/>
    </font>
    <font>
      <b/>
      <sz val="12"/>
      <color theme="1"/>
      <name val="Tahoma"/>
      <family val="2"/>
    </font>
    <font>
      <sz val="18"/>
      <color theme="1"/>
      <name val="Calibri"/>
      <family val="2"/>
      <scheme val="minor"/>
    </font>
    <font>
      <b/>
      <i/>
      <sz val="18"/>
      <color indexed="8"/>
      <name val="Calibri"/>
      <family val="2"/>
    </font>
    <font>
      <b/>
      <sz val="14"/>
      <color indexed="9"/>
      <name val="Arial Narrow"/>
      <family val="2"/>
    </font>
    <font>
      <b/>
      <sz val="12"/>
      <color indexed="8"/>
      <name val="Bodoni MT Condensed"/>
      <family val="1"/>
    </font>
    <font>
      <b/>
      <sz val="13"/>
      <color indexed="9"/>
      <name val="Arial Narrow"/>
      <family val="2"/>
    </font>
    <font>
      <b/>
      <sz val="11"/>
      <color indexed="8"/>
      <name val="Calibri"/>
      <family val="2"/>
    </font>
    <font>
      <b/>
      <sz val="12"/>
      <name val="Bodoni MT Condensed"/>
      <family val="1"/>
    </font>
    <font>
      <b/>
      <sz val="12"/>
      <color indexed="62"/>
      <name val="Bodoni MT Condensed"/>
      <family val="1"/>
    </font>
    <font>
      <sz val="12"/>
      <name val="Bodoni MT Condensed"/>
      <family val="1"/>
    </font>
    <font>
      <sz val="11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theme="1"/>
      <name val="Bodoni MT Condensed"/>
      <family val="1"/>
    </font>
    <font>
      <b/>
      <sz val="11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FF0000"/>
      <name val="Bodoni MT Condensed"/>
      <family val="1"/>
    </font>
    <font>
      <b/>
      <sz val="11"/>
      <color theme="1"/>
      <name val="Tahoma"/>
      <family val="2"/>
    </font>
    <font>
      <b/>
      <sz val="11"/>
      <color theme="0"/>
      <name val="Calibri"/>
      <family val="2"/>
      <scheme val="minor"/>
    </font>
    <font>
      <sz val="14"/>
      <color theme="1"/>
      <name val="Bodoni MT Condensed"/>
      <family val="1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 Narrow"/>
      <family val="2"/>
    </font>
    <font>
      <sz val="10"/>
      <name val="Arial Narrow"/>
      <family val="2"/>
    </font>
    <font>
      <sz val="8"/>
      <name val="Calibri"/>
      <family val="2"/>
      <scheme val="minor"/>
    </font>
    <font>
      <b/>
      <sz val="12"/>
      <color indexed="8"/>
      <name val="Arial Narrow"/>
      <family val="2"/>
    </font>
    <font>
      <sz val="12"/>
      <name val="Times New Roman"/>
      <family val="1"/>
    </font>
    <font>
      <sz val="11"/>
      <name val="Arial Narrow"/>
      <family val="2"/>
    </font>
    <font>
      <sz val="12"/>
      <name val="Calibri"/>
      <family val="2"/>
      <scheme val="minor"/>
    </font>
    <font>
      <sz val="11"/>
      <name val="Bodoni MT Condensed"/>
      <family val="1"/>
    </font>
    <font>
      <sz val="10"/>
      <name val="Bodoni MT Condensed"/>
      <family val="1"/>
    </font>
    <font>
      <b/>
      <sz val="12"/>
      <name val="Arial Narrow"/>
      <family val="2"/>
    </font>
    <font>
      <b/>
      <sz val="14"/>
      <name val="Arial Narrow"/>
      <family val="2"/>
    </font>
    <font>
      <b/>
      <sz val="13"/>
      <name val="Arial Narrow"/>
      <family val="2"/>
    </font>
    <font>
      <b/>
      <sz val="11"/>
      <name val="Calibri"/>
      <family val="2"/>
    </font>
    <font>
      <b/>
      <sz val="10"/>
      <name val="Arial Narrow"/>
      <family val="2"/>
    </font>
    <font>
      <b/>
      <i/>
      <u/>
      <sz val="18"/>
      <color indexed="8"/>
      <name val="Calibri"/>
      <family val="2"/>
    </font>
    <font>
      <b/>
      <sz val="10"/>
      <name val="Calibri"/>
      <family val="2"/>
      <scheme val="minor"/>
    </font>
    <font>
      <b/>
      <sz val="28"/>
      <color theme="1"/>
      <name val="Edwardian Script ITC"/>
      <family val="4"/>
    </font>
    <font>
      <b/>
      <u/>
      <sz val="16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3EEFD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DD8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2" borderId="0" xfId="0" applyFont="1" applyFill="1"/>
    <xf numFmtId="0" fontId="0" fillId="0" borderId="0" xfId="0" applyAlignment="1">
      <alignment horizontal="justify"/>
    </xf>
    <xf numFmtId="0" fontId="16" fillId="8" borderId="2" xfId="0" applyFont="1" applyFill="1" applyBorder="1" applyAlignment="1">
      <alignment horizontal="center" vertical="center" wrapText="1"/>
    </xf>
    <xf numFmtId="3" fontId="17" fillId="9" borderId="2" xfId="0" applyNumberFormat="1" applyFont="1" applyFill="1" applyBorder="1" applyAlignment="1">
      <alignment horizontal="center"/>
    </xf>
    <xf numFmtId="3" fontId="17" fillId="10" borderId="2" xfId="0" applyNumberFormat="1" applyFont="1" applyFill="1" applyBorder="1" applyAlignment="1">
      <alignment horizontal="center"/>
    </xf>
    <xf numFmtId="3" fontId="16" fillId="9" borderId="2" xfId="0" applyNumberFormat="1" applyFont="1" applyFill="1" applyBorder="1" applyAlignment="1">
      <alignment horizontal="center"/>
    </xf>
    <xf numFmtId="0" fontId="16" fillId="0" borderId="2" xfId="0" applyFont="1" applyBorder="1" applyAlignment="1">
      <alignment horizontal="center" textRotation="255"/>
    </xf>
    <xf numFmtId="3" fontId="17" fillId="12" borderId="2" xfId="0" applyNumberFormat="1" applyFont="1" applyFill="1" applyBorder="1" applyAlignment="1">
      <alignment horizontal="center" textRotation="255"/>
    </xf>
    <xf numFmtId="0" fontId="16" fillId="12" borderId="2" xfId="0" applyFont="1" applyFill="1" applyBorder="1" applyAlignment="1">
      <alignment horizontal="center" textRotation="255"/>
    </xf>
    <xf numFmtId="3" fontId="16" fillId="12" borderId="2" xfId="0" applyNumberFormat="1" applyFont="1" applyFill="1" applyBorder="1" applyAlignment="1">
      <alignment horizontal="center" textRotation="255"/>
    </xf>
    <xf numFmtId="0" fontId="16" fillId="14" borderId="2" xfId="0" applyFont="1" applyFill="1" applyBorder="1" applyAlignment="1">
      <alignment horizontal="center" textRotation="255"/>
    </xf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3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0" xfId="0" applyFont="1"/>
    <xf numFmtId="0" fontId="3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3" fillId="0" borderId="0" xfId="0" applyFont="1"/>
    <xf numFmtId="0" fontId="26" fillId="2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0" fontId="10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18" fillId="9" borderId="2" xfId="0" applyFont="1" applyFill="1" applyBorder="1" applyAlignment="1">
      <alignment horizontal="center" wrapText="1"/>
    </xf>
    <xf numFmtId="0" fontId="18" fillId="12" borderId="2" xfId="0" applyFont="1" applyFill="1" applyBorder="1" applyAlignment="1">
      <alignment horizontal="center" textRotation="255" wrapText="1"/>
    </xf>
    <xf numFmtId="0" fontId="5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29" fillId="0" borderId="0" xfId="0" applyFont="1" applyAlignment="1">
      <alignment wrapText="1"/>
    </xf>
    <xf numFmtId="0" fontId="17" fillId="9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14" fontId="20" fillId="11" borderId="2" xfId="0" applyNumberFormat="1" applyFont="1" applyFill="1" applyBorder="1" applyAlignment="1">
      <alignment horizontal="center" vertical="center"/>
    </xf>
    <xf numFmtId="14" fontId="20" fillId="0" borderId="2" xfId="0" applyNumberFormat="1" applyFont="1" applyBorder="1" applyAlignment="1">
      <alignment horizontal="center" vertical="center"/>
    </xf>
    <xf numFmtId="14" fontId="20" fillId="0" borderId="2" xfId="0" applyNumberFormat="1" applyFont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7" fillId="12" borderId="2" xfId="0" applyFont="1" applyFill="1" applyBorder="1" applyAlignment="1">
      <alignment horizontal="center" textRotation="255"/>
    </xf>
    <xf numFmtId="0" fontId="0" fillId="0" borderId="2" xfId="0" applyBorder="1" applyAlignment="1">
      <alignment horizontal="center"/>
    </xf>
    <xf numFmtId="0" fontId="22" fillId="15" borderId="2" xfId="0" applyFont="1" applyFill="1" applyBorder="1" applyAlignment="1">
      <alignment horizontal="center" vertical="center"/>
    </xf>
    <xf numFmtId="0" fontId="22" fillId="15" borderId="2" xfId="0" applyFont="1" applyFill="1" applyBorder="1" applyAlignment="1">
      <alignment horizontal="center"/>
    </xf>
    <xf numFmtId="0" fontId="22" fillId="15" borderId="2" xfId="0" applyFont="1" applyFill="1" applyBorder="1" applyAlignment="1">
      <alignment horizontal="center" vertical="center" wrapText="1"/>
    </xf>
    <xf numFmtId="0" fontId="22" fillId="16" borderId="2" xfId="0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16" fillId="9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 vertical="center" wrapText="1"/>
    </xf>
    <xf numFmtId="3" fontId="16" fillId="9" borderId="2" xfId="0" applyNumberFormat="1" applyFont="1" applyFill="1" applyBorder="1" applyAlignment="1">
      <alignment horizontal="center" vertical="center"/>
    </xf>
    <xf numFmtId="0" fontId="37" fillId="0" borderId="2" xfId="0" applyFont="1" applyBorder="1" applyAlignment="1">
      <alignment horizontal="right" vertical="center"/>
    </xf>
    <xf numFmtId="0" fontId="37" fillId="0" borderId="2" xfId="0" applyFont="1" applyBorder="1" applyAlignment="1">
      <alignment horizontal="left" vertical="center"/>
    </xf>
    <xf numFmtId="3" fontId="37" fillId="2" borderId="2" xfId="0" applyNumberFormat="1" applyFont="1" applyFill="1" applyBorder="1" applyAlignment="1">
      <alignment vertical="center"/>
    </xf>
    <xf numFmtId="3" fontId="16" fillId="9" borderId="2" xfId="0" applyNumberFormat="1" applyFont="1" applyFill="1" applyBorder="1" applyAlignment="1">
      <alignment horizontal="center" wrapText="1"/>
    </xf>
    <xf numFmtId="165" fontId="38" fillId="2" borderId="2" xfId="1" applyNumberFormat="1" applyFont="1" applyFill="1" applyBorder="1" applyAlignment="1">
      <alignment vertical="center"/>
    </xf>
    <xf numFmtId="0" fontId="16" fillId="13" borderId="2" xfId="0" applyFont="1" applyFill="1" applyBorder="1" applyAlignment="1">
      <alignment horizontal="center" vertical="center"/>
    </xf>
    <xf numFmtId="14" fontId="34" fillId="17" borderId="2" xfId="0" applyNumberFormat="1" applyFont="1" applyFill="1" applyBorder="1" applyAlignment="1">
      <alignment horizontal="center" vertical="center"/>
    </xf>
    <xf numFmtId="14" fontId="34" fillId="0" borderId="2" xfId="0" applyNumberFormat="1" applyFont="1" applyBorder="1" applyAlignment="1">
      <alignment horizontal="center" vertical="center"/>
    </xf>
    <xf numFmtId="14" fontId="34" fillId="17" borderId="2" xfId="0" applyNumberFormat="1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center"/>
    </xf>
    <xf numFmtId="0" fontId="16" fillId="15" borderId="2" xfId="0" applyFont="1" applyFill="1" applyBorder="1" applyAlignment="1">
      <alignment horizontal="center" vertical="center"/>
    </xf>
    <xf numFmtId="165" fontId="16" fillId="15" borderId="2" xfId="0" applyNumberFormat="1" applyFont="1" applyFill="1" applyBorder="1" applyAlignment="1">
      <alignment horizontal="center" vertical="center"/>
    </xf>
    <xf numFmtId="0" fontId="42" fillId="15" borderId="2" xfId="0" applyFont="1" applyFill="1" applyBorder="1" applyAlignment="1">
      <alignment horizontal="center" vertical="center"/>
    </xf>
    <xf numFmtId="0" fontId="42" fillId="15" borderId="2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/>
    </xf>
    <xf numFmtId="3" fontId="16" fillId="10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/>
    </xf>
    <xf numFmtId="0" fontId="34" fillId="13" borderId="2" xfId="0" applyFont="1" applyFill="1" applyBorder="1" applyAlignment="1">
      <alignment horizontal="center"/>
    </xf>
    <xf numFmtId="0" fontId="34" fillId="13" borderId="2" xfId="0" applyFont="1" applyFill="1" applyBorder="1" applyAlignment="1">
      <alignment horizontal="center" wrapText="1"/>
    </xf>
    <xf numFmtId="0" fontId="16" fillId="0" borderId="2" xfId="0" applyFont="1" applyBorder="1" applyAlignment="1">
      <alignment horizontal="center" vertical="center"/>
    </xf>
    <xf numFmtId="0" fontId="34" fillId="14" borderId="2" xfId="0" applyFont="1" applyFill="1" applyBorder="1" applyAlignment="1">
      <alignment horizontal="center"/>
    </xf>
    <xf numFmtId="14" fontId="34" fillId="14" borderId="2" xfId="0" applyNumberFormat="1" applyFont="1" applyFill="1" applyBorder="1" applyAlignment="1">
      <alignment horizontal="center" vertical="center"/>
    </xf>
    <xf numFmtId="14" fontId="34" fillId="14" borderId="2" xfId="0" applyNumberFormat="1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/>
    </xf>
    <xf numFmtId="0" fontId="43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3" fontId="43" fillId="2" borderId="2" xfId="0" applyNumberFormat="1" applyFont="1" applyFill="1" applyBorder="1" applyAlignment="1">
      <alignment horizontal="center" vertical="center"/>
    </xf>
    <xf numFmtId="0" fontId="35" fillId="15" borderId="2" xfId="0" applyFont="1" applyFill="1" applyBorder="1" applyAlignment="1">
      <alignment horizontal="center" vertical="center"/>
    </xf>
    <xf numFmtId="0" fontId="35" fillId="15" borderId="2" xfId="0" applyFont="1" applyFill="1" applyBorder="1" applyAlignment="1">
      <alignment horizontal="center"/>
    </xf>
    <xf numFmtId="0" fontId="35" fillId="15" borderId="2" xfId="0" applyFont="1" applyFill="1" applyBorder="1" applyAlignment="1">
      <alignment horizontal="center" vertical="center" wrapText="1"/>
    </xf>
    <xf numFmtId="0" fontId="35" fillId="16" borderId="2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16" fillId="8" borderId="33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16" fillId="8" borderId="35" xfId="0" applyFont="1" applyFill="1" applyBorder="1" applyAlignment="1">
      <alignment horizontal="center" vertical="center" wrapText="1"/>
    </xf>
    <xf numFmtId="0" fontId="49" fillId="8" borderId="36" xfId="0" applyFont="1" applyFill="1" applyBorder="1" applyAlignment="1">
      <alignment horizontal="center" vertical="center" wrapText="1"/>
    </xf>
    <xf numFmtId="0" fontId="49" fillId="8" borderId="12" xfId="0" applyFont="1" applyFill="1" applyBorder="1" applyAlignment="1">
      <alignment horizontal="center" vertical="center" wrapText="1"/>
    </xf>
    <xf numFmtId="0" fontId="17" fillId="9" borderId="40" xfId="0" applyFont="1" applyFill="1" applyBorder="1" applyAlignment="1">
      <alignment horizontal="center"/>
    </xf>
    <xf numFmtId="0" fontId="17" fillId="9" borderId="41" xfId="0" applyFont="1" applyFill="1" applyBorder="1" applyAlignment="1">
      <alignment horizontal="center"/>
    </xf>
    <xf numFmtId="14" fontId="20" fillId="2" borderId="37" xfId="0" applyNumberFormat="1" applyFont="1" applyFill="1" applyBorder="1"/>
    <xf numFmtId="0" fontId="17" fillId="9" borderId="42" xfId="0" applyFont="1" applyFill="1" applyBorder="1" applyAlignment="1">
      <alignment horizontal="center"/>
    </xf>
    <xf numFmtId="0" fontId="16" fillId="9" borderId="38" xfId="0" applyFont="1" applyFill="1" applyBorder="1" applyAlignment="1">
      <alignment horizontal="center"/>
    </xf>
    <xf numFmtId="0" fontId="17" fillId="9" borderId="37" xfId="0" applyFont="1" applyFill="1" applyBorder="1" applyAlignment="1">
      <alignment horizontal="center"/>
    </xf>
    <xf numFmtId="0" fontId="17" fillId="9" borderId="1" xfId="0" applyFont="1" applyFill="1" applyBorder="1" applyAlignment="1">
      <alignment horizontal="center" wrapText="1"/>
    </xf>
    <xf numFmtId="0" fontId="13" fillId="11" borderId="43" xfId="0" applyFont="1" applyFill="1" applyBorder="1" applyAlignment="1">
      <alignment horizontal="center" vertical="center"/>
    </xf>
    <xf numFmtId="14" fontId="20" fillId="0" borderId="44" xfId="0" applyNumberFormat="1" applyFont="1" applyBorder="1" applyAlignment="1">
      <alignment horizontal="center" vertical="center"/>
    </xf>
    <xf numFmtId="14" fontId="20" fillId="2" borderId="45" xfId="0" applyNumberFormat="1" applyFont="1" applyFill="1" applyBorder="1" applyAlignment="1">
      <alignment horizontal="center"/>
    </xf>
    <xf numFmtId="14" fontId="20" fillId="2" borderId="3" xfId="0" applyNumberFormat="1" applyFont="1" applyFill="1" applyBorder="1" applyAlignment="1">
      <alignment horizontal="center"/>
    </xf>
    <xf numFmtId="14" fontId="20" fillId="2" borderId="46" xfId="0" applyNumberFormat="1" applyFont="1" applyFill="1" applyBorder="1" applyAlignment="1">
      <alignment horizontal="center"/>
    </xf>
    <xf numFmtId="14" fontId="20" fillId="0" borderId="46" xfId="0" applyNumberFormat="1" applyFont="1" applyBorder="1" applyAlignment="1">
      <alignment horizontal="center"/>
    </xf>
    <xf numFmtId="14" fontId="20" fillId="2" borderId="44" xfId="0" applyNumberFormat="1" applyFont="1" applyFill="1" applyBorder="1" applyAlignment="1">
      <alignment horizontal="center"/>
    </xf>
    <xf numFmtId="14" fontId="20" fillId="2" borderId="3" xfId="0" applyNumberFormat="1" applyFont="1" applyFill="1" applyBorder="1" applyAlignment="1">
      <alignment horizontal="center" wrapText="1"/>
    </xf>
    <xf numFmtId="14" fontId="20" fillId="2" borderId="47" xfId="0" applyNumberFormat="1" applyFont="1" applyFill="1" applyBorder="1" applyAlignment="1">
      <alignment horizontal="center"/>
    </xf>
    <xf numFmtId="0" fontId="13" fillId="13" borderId="48" xfId="0" applyFont="1" applyFill="1" applyBorder="1" applyAlignment="1">
      <alignment horizontal="center" vertical="center"/>
    </xf>
    <xf numFmtId="0" fontId="20" fillId="13" borderId="49" xfId="0" applyFont="1" applyFill="1" applyBorder="1" applyAlignment="1">
      <alignment horizontal="center"/>
    </xf>
    <xf numFmtId="0" fontId="20" fillId="13" borderId="50" xfId="0" applyFont="1" applyFill="1" applyBorder="1" applyAlignment="1">
      <alignment horizontal="center"/>
    </xf>
    <xf numFmtId="0" fontId="20" fillId="13" borderId="51" xfId="0" applyFont="1" applyFill="1" applyBorder="1" applyAlignment="1">
      <alignment horizontal="center"/>
    </xf>
    <xf numFmtId="0" fontId="20" fillId="13" borderId="52" xfId="0" applyFont="1" applyFill="1" applyBorder="1" applyAlignment="1">
      <alignment horizontal="center"/>
    </xf>
    <xf numFmtId="0" fontId="20" fillId="13" borderId="51" xfId="0" applyFont="1" applyFill="1" applyBorder="1" applyAlignment="1">
      <alignment horizontal="center" wrapText="1"/>
    </xf>
    <xf numFmtId="0" fontId="20" fillId="13" borderId="53" xfId="0" applyFont="1" applyFill="1" applyBorder="1" applyAlignment="1">
      <alignment horizontal="center"/>
    </xf>
    <xf numFmtId="0" fontId="20" fillId="13" borderId="37" xfId="0" applyFont="1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37" fillId="0" borderId="56" xfId="0" applyFont="1" applyBorder="1" applyAlignment="1">
      <alignment horizontal="center" vertical="center"/>
    </xf>
    <xf numFmtId="3" fontId="37" fillId="2" borderId="56" xfId="0" applyNumberFormat="1" applyFont="1" applyFill="1" applyBorder="1" applyAlignment="1">
      <alignment horizontal="center" vertical="center"/>
    </xf>
    <xf numFmtId="3" fontId="22" fillId="15" borderId="56" xfId="0" applyNumberFormat="1" applyFont="1" applyFill="1" applyBorder="1" applyAlignment="1">
      <alignment horizontal="center" vertical="center"/>
    </xf>
    <xf numFmtId="0" fontId="22" fillId="15" borderId="56" xfId="0" applyFont="1" applyFill="1" applyBorder="1" applyAlignment="1">
      <alignment horizontal="center" vertical="center"/>
    </xf>
    <xf numFmtId="0" fontId="22" fillId="15" borderId="57" xfId="0" applyFont="1" applyFill="1" applyBorder="1" applyAlignment="1">
      <alignment horizontal="center" vertical="center"/>
    </xf>
    <xf numFmtId="0" fontId="22" fillId="15" borderId="5" xfId="0" applyFont="1" applyFill="1" applyBorder="1" applyAlignment="1">
      <alignment horizontal="center" vertical="center"/>
    </xf>
    <xf numFmtId="0" fontId="22" fillId="15" borderId="58" xfId="0" applyFont="1" applyFill="1" applyBorder="1" applyAlignment="1">
      <alignment horizontal="center"/>
    </xf>
    <xf numFmtId="0" fontId="22" fillId="15" borderId="56" xfId="0" applyFont="1" applyFill="1" applyBorder="1" applyAlignment="1">
      <alignment horizontal="center"/>
    </xf>
    <xf numFmtId="0" fontId="22" fillId="15" borderId="59" xfId="0" applyFont="1" applyFill="1" applyBorder="1" applyAlignment="1">
      <alignment horizontal="center"/>
    </xf>
    <xf numFmtId="0" fontId="22" fillId="15" borderId="55" xfId="0" applyFont="1" applyFill="1" applyBorder="1" applyAlignment="1">
      <alignment horizontal="center"/>
    </xf>
    <xf numFmtId="0" fontId="22" fillId="15" borderId="57" xfId="0" applyFont="1" applyFill="1" applyBorder="1" applyAlignment="1">
      <alignment horizontal="center"/>
    </xf>
    <xf numFmtId="0" fontId="22" fillId="15" borderId="56" xfId="0" applyFont="1" applyFill="1" applyBorder="1" applyAlignment="1">
      <alignment horizontal="center" wrapText="1"/>
    </xf>
    <xf numFmtId="0" fontId="22" fillId="15" borderId="60" xfId="0" applyFont="1" applyFill="1" applyBorder="1" applyAlignment="1">
      <alignment horizontal="center"/>
    </xf>
    <xf numFmtId="0" fontId="22" fillId="15" borderId="61" xfId="0" applyFont="1" applyFill="1" applyBorder="1" applyAlignment="1">
      <alignment horizontal="center"/>
    </xf>
    <xf numFmtId="0" fontId="37" fillId="0" borderId="16" xfId="0" applyFont="1" applyBorder="1" applyAlignment="1">
      <alignment horizontal="center" vertical="center"/>
    </xf>
    <xf numFmtId="3" fontId="37" fillId="2" borderId="16" xfId="0" applyNumberFormat="1" applyFont="1" applyFill="1" applyBorder="1" applyAlignment="1">
      <alignment horizontal="center" vertical="center"/>
    </xf>
    <xf numFmtId="3" fontId="22" fillId="15" borderId="16" xfId="0" applyNumberFormat="1" applyFont="1" applyFill="1" applyBorder="1" applyAlignment="1">
      <alignment horizontal="center" vertical="center"/>
    </xf>
    <xf numFmtId="0" fontId="22" fillId="15" borderId="0" xfId="0" applyFont="1" applyFill="1" applyAlignment="1">
      <alignment horizontal="center" vertical="center"/>
    </xf>
    <xf numFmtId="0" fontId="22" fillId="15" borderId="0" xfId="0" applyFont="1" applyFill="1" applyAlignment="1">
      <alignment horizontal="center"/>
    </xf>
    <xf numFmtId="0" fontId="22" fillId="15" borderId="0" xfId="0" applyFont="1" applyFill="1" applyAlignment="1">
      <alignment horizontal="center" wrapText="1"/>
    </xf>
    <xf numFmtId="0" fontId="34" fillId="0" borderId="2" xfId="0" applyFont="1" applyBorder="1" applyAlignment="1">
      <alignment horizontal="center" vertical="center"/>
    </xf>
    <xf numFmtId="165" fontId="34" fillId="0" borderId="1" xfId="1" applyNumberFormat="1" applyFont="1" applyFill="1" applyBorder="1" applyAlignment="1">
      <alignment horizontal="center" vertical="center"/>
    </xf>
    <xf numFmtId="165" fontId="34" fillId="0" borderId="3" xfId="1" applyNumberFormat="1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167" fontId="34" fillId="0" borderId="2" xfId="0" applyNumberFormat="1" applyFont="1" applyBorder="1" applyAlignment="1">
      <alignment horizontal="center" vertical="center"/>
    </xf>
    <xf numFmtId="165" fontId="34" fillId="2" borderId="1" xfId="1" applyNumberFormat="1" applyFont="1" applyFill="1" applyBorder="1" applyAlignment="1">
      <alignment horizontal="center" vertical="center"/>
    </xf>
    <xf numFmtId="165" fontId="34" fillId="2" borderId="3" xfId="1" applyNumberFormat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167" fontId="34" fillId="2" borderId="2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textRotation="255" wrapText="1"/>
    </xf>
    <xf numFmtId="0" fontId="20" fillId="2" borderId="2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165" fontId="20" fillId="0" borderId="1" xfId="4" applyNumberFormat="1" applyFont="1" applyBorder="1" applyAlignment="1">
      <alignment vertical="center"/>
    </xf>
    <xf numFmtId="165" fontId="20" fillId="0" borderId="3" xfId="4" applyNumberFormat="1" applyFont="1" applyBorder="1" applyAlignment="1">
      <alignment vertical="center"/>
    </xf>
    <xf numFmtId="3" fontId="34" fillId="2" borderId="1" xfId="1" applyNumberFormat="1" applyFont="1" applyFill="1" applyBorder="1" applyAlignment="1">
      <alignment horizontal="center" vertical="center"/>
    </xf>
    <xf numFmtId="3" fontId="34" fillId="2" borderId="3" xfId="1" applyNumberFormat="1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 textRotation="255" wrapText="1"/>
    </xf>
    <xf numFmtId="0" fontId="34" fillId="0" borderId="2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 wrapText="1"/>
    </xf>
    <xf numFmtId="3" fontId="34" fillId="0" borderId="1" xfId="0" applyNumberFormat="1" applyFont="1" applyBorder="1" applyAlignment="1">
      <alignment horizontal="center" vertical="center"/>
    </xf>
    <xf numFmtId="3" fontId="34" fillId="0" borderId="3" xfId="0" applyNumberFormat="1" applyFont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 textRotation="90" wrapText="1"/>
    </xf>
    <xf numFmtId="0" fontId="13" fillId="7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1" fillId="4" borderId="12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left" vertical="center" wrapText="1"/>
    </xf>
    <xf numFmtId="0" fontId="16" fillId="7" borderId="2" xfId="0" applyFont="1" applyFill="1" applyBorder="1" applyAlignment="1">
      <alignment horizontal="center" vertical="center" textRotation="90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textRotation="255" wrapText="1"/>
    </xf>
    <xf numFmtId="0" fontId="19" fillId="0" borderId="3" xfId="0" applyFont="1" applyBorder="1" applyAlignment="1">
      <alignment horizontal="center" vertical="center" textRotation="255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32" fillId="0" borderId="24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54" xfId="0" applyFont="1" applyBorder="1" applyAlignment="1">
      <alignment horizontal="left" vertical="center" wrapText="1"/>
    </xf>
    <xf numFmtId="168" fontId="20" fillId="0" borderId="1" xfId="1" applyNumberFormat="1" applyFont="1" applyFill="1" applyBorder="1" applyAlignment="1">
      <alignment horizontal="center" vertical="center" wrapText="1"/>
    </xf>
    <xf numFmtId="168" fontId="20" fillId="0" borderId="54" xfId="1" applyNumberFormat="1" applyFont="1" applyFill="1" applyBorder="1" applyAlignment="1">
      <alignment horizontal="center" vertical="center" wrapText="1"/>
    </xf>
    <xf numFmtId="0" fontId="44" fillId="5" borderId="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0" fillId="0" borderId="3" xfId="0" applyFont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right" vertical="center"/>
    </xf>
    <xf numFmtId="3" fontId="20" fillId="0" borderId="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167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7" borderId="1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46" fillId="7" borderId="2" xfId="0" applyFont="1" applyFill="1" applyBorder="1" applyAlignment="1">
      <alignment horizontal="center" vertical="center" textRotation="90" wrapText="1"/>
    </xf>
    <xf numFmtId="0" fontId="16" fillId="8" borderId="1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44" fillId="5" borderId="2" xfId="0" applyFont="1" applyFill="1" applyBorder="1" applyAlignment="1">
      <alignment horizontal="center" vertical="center"/>
    </xf>
    <xf numFmtId="0" fontId="45" fillId="5" borderId="2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textRotation="90" wrapText="1"/>
    </xf>
    <xf numFmtId="0" fontId="15" fillId="7" borderId="44" xfId="0" applyFont="1" applyFill="1" applyBorder="1" applyAlignment="1">
      <alignment horizontal="center" vertical="center" textRotation="90" wrapText="1"/>
    </xf>
    <xf numFmtId="0" fontId="13" fillId="7" borderId="29" xfId="0" applyFont="1" applyFill="1" applyBorder="1" applyAlignment="1">
      <alignment horizontal="center" vertical="center" wrapText="1"/>
    </xf>
    <xf numFmtId="0" fontId="13" fillId="8" borderId="30" xfId="0" applyFont="1" applyFill="1" applyBorder="1" applyAlignment="1">
      <alignment horizontal="center" vertical="center" wrapText="1"/>
    </xf>
    <xf numFmtId="0" fontId="13" fillId="8" borderId="46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39" xfId="0" applyFont="1" applyFill="1" applyBorder="1" applyAlignment="1">
      <alignment horizontal="center" vertical="center" wrapText="1"/>
    </xf>
    <xf numFmtId="0" fontId="16" fillId="8" borderId="63" xfId="0" applyFont="1" applyFill="1" applyBorder="1" applyAlignment="1">
      <alignment horizontal="center" vertical="center" wrapText="1"/>
    </xf>
    <xf numFmtId="0" fontId="16" fillId="8" borderId="64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 wrapText="1"/>
    </xf>
    <xf numFmtId="0" fontId="16" fillId="8" borderId="62" xfId="0" applyFont="1" applyFill="1" applyBorder="1" applyAlignment="1">
      <alignment horizontal="center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13" fillId="6" borderId="31" xfId="0" applyFont="1" applyFill="1" applyBorder="1" applyAlignment="1">
      <alignment horizontal="center" vertical="center" wrapText="1"/>
    </xf>
    <xf numFmtId="0" fontId="20" fillId="0" borderId="67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168" fontId="20" fillId="0" borderId="3" xfId="1" applyNumberFormat="1" applyFont="1" applyFill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0" fillId="2" borderId="2" xfId="0" applyFill="1" applyBorder="1"/>
    <xf numFmtId="0" fontId="50" fillId="0" borderId="0" xfId="0" applyFont="1"/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5">
    <cellStyle name="Comma" xfId="4" builtinId="3"/>
    <cellStyle name="Milliers 2" xfId="1" xr:uid="{00000000-0005-0000-0000-000001000000}"/>
    <cellStyle name="Milliers 2 5 3" xfId="3" xr:uid="{00000000-0005-0000-0000-000002000000}"/>
    <cellStyle name="Milliers 3" xfId="2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36145</xdr:colOff>
      <xdr:row>76</xdr:row>
      <xdr:rowOff>135467</xdr:rowOff>
    </xdr:from>
    <xdr:to>
      <xdr:col>13</xdr:col>
      <xdr:colOff>606691</xdr:colOff>
      <xdr:row>107</xdr:row>
      <xdr:rowOff>18152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6F76D023-8905-46EA-8E07-A1B959A45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5078" y="29870400"/>
          <a:ext cx="5786013" cy="5953285"/>
        </a:xfrm>
        <a:prstGeom prst="rect">
          <a:avLst/>
        </a:prstGeom>
      </xdr:spPr>
    </xdr:pic>
    <xdr:clientData/>
  </xdr:twoCellAnchor>
  <xdr:twoCellAnchor editAs="oneCell">
    <xdr:from>
      <xdr:col>17</xdr:col>
      <xdr:colOff>304799</xdr:colOff>
      <xdr:row>109</xdr:row>
      <xdr:rowOff>423335</xdr:rowOff>
    </xdr:from>
    <xdr:to>
      <xdr:col>20</xdr:col>
      <xdr:colOff>160866</xdr:colOff>
      <xdr:row>114</xdr:row>
      <xdr:rowOff>25402</xdr:rowOff>
    </xdr:to>
    <xdr:pic>
      <xdr:nvPicPr>
        <xdr:cNvPr id="3" name="Picture 2" descr="A stamp with a signature&#10;&#10;Description automatically generated">
          <a:extLst>
            <a:ext uri="{FF2B5EF4-FFF2-40B4-BE49-F238E27FC236}">
              <a16:creationId xmlns:a16="http://schemas.microsoft.com/office/drawing/2014/main" id="{FC377C9D-BA6E-86A0-0D30-A9D2CDF45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26399" y="36618335"/>
          <a:ext cx="3335867" cy="8805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5"/>
  <sheetViews>
    <sheetView tabSelected="1" view="pageBreakPreview" topLeftCell="A56" zoomScale="90" zoomScaleNormal="60" zoomScaleSheetLayoutView="90" workbookViewId="0">
      <selection activeCell="W58" sqref="W58"/>
    </sheetView>
  </sheetViews>
  <sheetFormatPr defaultColWidth="10.69921875" defaultRowHeight="15.6" x14ac:dyDescent="0.3"/>
  <cols>
    <col min="1" max="1" width="8.8984375" customWidth="1"/>
    <col min="2" max="2" width="36.5" customWidth="1"/>
    <col min="3" max="3" width="11.69921875" customWidth="1"/>
    <col min="4" max="4" width="21.09765625" customWidth="1"/>
    <col min="5" max="5" width="17.5" customWidth="1"/>
    <col min="6" max="6" width="12.3984375" customWidth="1"/>
    <col min="7" max="7" width="17.19921875" customWidth="1"/>
    <col min="8" max="8" width="18.09765625" bestFit="1" customWidth="1"/>
    <col min="9" max="9" width="14.09765625" customWidth="1"/>
    <col min="10" max="10" width="15.19921875" customWidth="1"/>
    <col min="11" max="11" width="12.19921875" customWidth="1"/>
    <col min="12" max="12" width="14.19921875" customWidth="1"/>
    <col min="13" max="16" width="12.69921875" customWidth="1"/>
    <col min="17" max="17" width="18" style="44" customWidth="1"/>
    <col min="18" max="19" width="15.5" customWidth="1"/>
    <col min="20" max="20" width="14.59765625" customWidth="1"/>
    <col min="21" max="21" width="12.69921875" customWidth="1"/>
    <col min="22" max="22" width="15" customWidth="1"/>
    <col min="23" max="23" width="12.69921875" customWidth="1"/>
    <col min="24" max="24" width="13.3984375" customWidth="1"/>
    <col min="25" max="25" width="16" bestFit="1" customWidth="1"/>
    <col min="26" max="26" width="17.19921875" bestFit="1" customWidth="1"/>
    <col min="27" max="27" width="15.09765625" bestFit="1" customWidth="1"/>
    <col min="28" max="28" width="14.8984375" bestFit="1" customWidth="1"/>
    <col min="29" max="29" width="19.09765625" bestFit="1" customWidth="1"/>
  </cols>
  <sheetData>
    <row r="1" spans="1:27" ht="18.600000000000001" thickBot="1" x14ac:dyDescent="0.4">
      <c r="B1" s="248" t="s">
        <v>106</v>
      </c>
      <c r="C1" s="249"/>
      <c r="D1" s="100" t="s">
        <v>5</v>
      </c>
      <c r="E1" s="101"/>
      <c r="F1" s="101"/>
      <c r="G1" s="101"/>
      <c r="H1" s="101"/>
      <c r="I1" s="101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4"/>
      <c r="V1" s="4"/>
      <c r="W1" s="4"/>
      <c r="X1" s="4"/>
      <c r="Y1" s="4"/>
      <c r="Z1" s="4"/>
      <c r="AA1" s="4"/>
    </row>
    <row r="2" spans="1:27" ht="16.5" customHeight="1" thickBot="1" x14ac:dyDescent="0.5">
      <c r="B2" s="6" t="s">
        <v>6</v>
      </c>
      <c r="C2" s="6"/>
      <c r="D2" s="252">
        <v>2024</v>
      </c>
      <c r="E2" s="252"/>
      <c r="F2" s="252"/>
      <c r="G2" s="252"/>
      <c r="H2" s="252"/>
      <c r="I2" s="252"/>
      <c r="J2" s="4"/>
      <c r="K2" s="7"/>
      <c r="L2" s="4"/>
      <c r="M2" s="4"/>
      <c r="N2" s="4"/>
      <c r="O2" s="4"/>
      <c r="P2" s="4"/>
      <c r="Q2" s="42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8" customHeight="1" thickTop="1" thickBot="1" x14ac:dyDescent="0.4">
      <c r="B3" s="6" t="s">
        <v>7</v>
      </c>
      <c r="C3" s="3"/>
      <c r="D3" s="253" t="s">
        <v>5</v>
      </c>
      <c r="E3" s="252"/>
      <c r="F3" s="252"/>
      <c r="G3" s="252"/>
      <c r="H3" s="252"/>
      <c r="I3" s="252"/>
      <c r="J3" s="4"/>
      <c r="K3" s="179" t="s">
        <v>98</v>
      </c>
      <c r="L3" s="180"/>
      <c r="M3" s="180"/>
      <c r="N3" s="180"/>
      <c r="O3" s="180"/>
      <c r="P3" s="180"/>
      <c r="Q3" s="180"/>
      <c r="R3" s="180"/>
      <c r="S3" s="181"/>
      <c r="T3" s="4"/>
      <c r="U3" s="4"/>
      <c r="V3" s="4"/>
      <c r="W3" s="4"/>
      <c r="X3" s="4"/>
      <c r="Y3" s="4"/>
      <c r="Z3" s="4"/>
      <c r="AA3" s="4"/>
    </row>
    <row r="4" spans="1:27" ht="31.8" thickBot="1" x14ac:dyDescent="0.4">
      <c r="B4" s="6" t="s">
        <v>8</v>
      </c>
      <c r="C4" s="6"/>
      <c r="D4" s="185" t="s">
        <v>9</v>
      </c>
      <c r="E4" s="185"/>
      <c r="F4" s="185"/>
      <c r="G4" s="185"/>
      <c r="H4" s="185"/>
      <c r="I4" s="185"/>
      <c r="J4" s="4"/>
      <c r="K4" s="182"/>
      <c r="L4" s="183"/>
      <c r="M4" s="183"/>
      <c r="N4" s="183"/>
      <c r="O4" s="183"/>
      <c r="P4" s="183"/>
      <c r="Q4" s="183"/>
      <c r="R4" s="183"/>
      <c r="S4" s="184"/>
      <c r="T4" s="4"/>
      <c r="U4" s="4"/>
      <c r="V4" s="4"/>
      <c r="W4" s="4"/>
      <c r="X4" s="4"/>
      <c r="Y4" s="4"/>
      <c r="Z4" s="4"/>
      <c r="AA4" s="4"/>
    </row>
    <row r="5" spans="1:27" ht="24" thickBot="1" x14ac:dyDescent="0.5">
      <c r="B5" s="6" t="s">
        <v>10</v>
      </c>
      <c r="C5" s="6"/>
      <c r="D5" s="186" t="s">
        <v>11</v>
      </c>
      <c r="E5" s="186"/>
      <c r="F5" s="186"/>
      <c r="G5" s="186"/>
      <c r="H5" s="186"/>
      <c r="I5" s="186"/>
      <c r="J5" s="4"/>
      <c r="K5" s="7"/>
      <c r="L5" s="4"/>
      <c r="M5" s="4"/>
      <c r="N5" s="4"/>
      <c r="O5" s="4"/>
      <c r="P5" s="4"/>
      <c r="Q5" s="42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3.4" x14ac:dyDescent="0.45">
      <c r="B6" s="8"/>
      <c r="C6" s="8"/>
      <c r="D6" s="9"/>
      <c r="E6" s="9"/>
      <c r="F6" s="9"/>
      <c r="G6" s="9"/>
      <c r="H6" s="9"/>
      <c r="I6" s="9"/>
      <c r="J6" s="4"/>
      <c r="K6" s="7"/>
      <c r="L6" s="4"/>
      <c r="M6" s="4"/>
      <c r="N6" s="4"/>
      <c r="O6" s="4"/>
      <c r="P6" s="4"/>
      <c r="Q6" s="42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3.4" x14ac:dyDescent="0.45">
      <c r="B7" s="8"/>
      <c r="C7" s="8"/>
      <c r="D7" s="9"/>
      <c r="E7" s="9"/>
      <c r="F7" s="9"/>
      <c r="G7" s="9"/>
      <c r="H7" s="9"/>
      <c r="I7" s="9"/>
      <c r="J7" s="4"/>
      <c r="K7" s="7"/>
      <c r="L7" s="4"/>
      <c r="M7" s="4"/>
      <c r="N7" s="4"/>
      <c r="O7" s="4"/>
      <c r="P7" s="4"/>
      <c r="Q7" s="42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2" customFormat="1" ht="16.5" customHeight="1" thickBot="1" x14ac:dyDescent="0.5">
      <c r="A8"/>
      <c r="B8" s="8"/>
      <c r="C8" s="8"/>
      <c r="D8" s="9"/>
      <c r="E8" s="9"/>
      <c r="F8" s="9"/>
      <c r="G8" s="9"/>
      <c r="H8" s="9"/>
      <c r="I8" s="9"/>
      <c r="J8" s="4"/>
      <c r="K8" s="7"/>
      <c r="L8" s="4"/>
      <c r="M8" s="4"/>
      <c r="N8" s="4"/>
      <c r="O8" s="4"/>
      <c r="P8" s="4"/>
      <c r="Q8" s="42"/>
      <c r="R8" s="4"/>
      <c r="S8" s="4"/>
      <c r="T8" s="4"/>
      <c r="U8" s="4"/>
      <c r="V8" s="4"/>
      <c r="W8" s="4"/>
      <c r="X8" s="4"/>
    </row>
    <row r="9" spans="1:27" s="2" customFormat="1" ht="32.25" customHeight="1" thickTop="1" thickBot="1" x14ac:dyDescent="0.5">
      <c r="A9" s="10"/>
      <c r="B9" s="10"/>
      <c r="C9" s="10"/>
      <c r="D9" s="10"/>
      <c r="E9" s="10"/>
      <c r="F9" s="10"/>
      <c r="G9" s="10"/>
      <c r="H9" s="10"/>
      <c r="I9" s="11"/>
      <c r="J9" s="187" t="s">
        <v>96</v>
      </c>
      <c r="K9" s="188"/>
      <c r="L9" s="188"/>
      <c r="M9" s="188"/>
      <c r="N9" s="188"/>
      <c r="O9" s="188"/>
      <c r="P9" s="189"/>
      <c r="Q9" s="43"/>
      <c r="R9" s="10"/>
      <c r="S9" s="10"/>
      <c r="T9" s="10"/>
      <c r="U9" s="10"/>
      <c r="V9" s="10"/>
      <c r="W9" s="10"/>
      <c r="X9" s="10"/>
    </row>
    <row r="10" spans="1:27" s="2" customFormat="1" ht="31.5" customHeight="1" thickTop="1" x14ac:dyDescent="0.3">
      <c r="A10"/>
      <c r="B10" s="12"/>
      <c r="C10" s="12"/>
      <c r="D10"/>
      <c r="E10"/>
      <c r="F10"/>
      <c r="G10"/>
      <c r="H10"/>
      <c r="I10"/>
      <c r="J10"/>
      <c r="K10"/>
      <c r="L10"/>
      <c r="M10"/>
      <c r="N10"/>
      <c r="O10"/>
      <c r="P10"/>
      <c r="Q10" s="44"/>
      <c r="R10"/>
      <c r="S10"/>
      <c r="T10"/>
      <c r="U10"/>
      <c r="V10"/>
      <c r="W10"/>
      <c r="X10"/>
    </row>
    <row r="11" spans="1:27" s="2" customFormat="1" ht="27" customHeight="1" x14ac:dyDescent="0.3">
      <c r="A11" s="190" t="s">
        <v>13</v>
      </c>
      <c r="B11" s="190"/>
      <c r="C11" s="190"/>
      <c r="D11" s="190"/>
      <c r="E11" s="190"/>
      <c r="F11" s="190"/>
      <c r="G11" s="190"/>
      <c r="H11" s="191" t="s">
        <v>14</v>
      </c>
      <c r="I11" s="192" t="s">
        <v>15</v>
      </c>
      <c r="J11" s="192"/>
      <c r="K11" s="192"/>
      <c r="L11" s="192"/>
      <c r="M11" s="193" t="s">
        <v>16</v>
      </c>
      <c r="N11" s="193"/>
      <c r="O11" s="193"/>
      <c r="P11" s="192" t="s">
        <v>17</v>
      </c>
      <c r="Q11" s="192"/>
      <c r="R11" s="192"/>
      <c r="S11" s="192"/>
      <c r="T11" s="192"/>
      <c r="U11" s="192"/>
      <c r="V11" s="192"/>
      <c r="W11" s="190" t="s">
        <v>18</v>
      </c>
      <c r="X11" s="190"/>
    </row>
    <row r="12" spans="1:27" s="2" customFormat="1" ht="29.1" customHeight="1" x14ac:dyDescent="0.3">
      <c r="A12" s="177" t="s">
        <v>19</v>
      </c>
      <c r="B12" s="178" t="s">
        <v>20</v>
      </c>
      <c r="C12" s="178" t="s">
        <v>0</v>
      </c>
      <c r="D12" s="254" t="s">
        <v>21</v>
      </c>
      <c r="E12" s="254" t="s">
        <v>22</v>
      </c>
      <c r="F12" s="178" t="s">
        <v>23</v>
      </c>
      <c r="G12" s="261" t="s">
        <v>24</v>
      </c>
      <c r="H12" s="191"/>
      <c r="I12" s="203" t="s">
        <v>25</v>
      </c>
      <c r="J12" s="13" t="s">
        <v>26</v>
      </c>
      <c r="K12" s="13" t="s">
        <v>27</v>
      </c>
      <c r="L12" s="13" t="s">
        <v>28</v>
      </c>
      <c r="M12" s="13" t="s">
        <v>29</v>
      </c>
      <c r="N12" s="13" t="s">
        <v>30</v>
      </c>
      <c r="O12" s="13" t="s">
        <v>31</v>
      </c>
      <c r="P12" s="13" t="s">
        <v>32</v>
      </c>
      <c r="Q12" s="13" t="s">
        <v>33</v>
      </c>
      <c r="R12" s="203" t="s">
        <v>34</v>
      </c>
      <c r="S12" s="13" t="s">
        <v>35</v>
      </c>
      <c r="T12" s="13" t="s">
        <v>36</v>
      </c>
      <c r="U12" s="13" t="s">
        <v>37</v>
      </c>
      <c r="V12" s="13" t="s">
        <v>38</v>
      </c>
      <c r="W12" s="257" t="s">
        <v>39</v>
      </c>
      <c r="X12" s="203" t="s">
        <v>40</v>
      </c>
    </row>
    <row r="13" spans="1:27" s="2" customFormat="1" ht="33.75" customHeight="1" x14ac:dyDescent="0.3">
      <c r="A13" s="177"/>
      <c r="B13" s="178"/>
      <c r="C13" s="178"/>
      <c r="D13" s="255"/>
      <c r="E13" s="255"/>
      <c r="F13" s="178"/>
      <c r="G13" s="261"/>
      <c r="H13" s="191"/>
      <c r="I13" s="203"/>
      <c r="J13" s="14">
        <v>12</v>
      </c>
      <c r="K13" s="51">
        <v>3</v>
      </c>
      <c r="L13" s="14">
        <v>30</v>
      </c>
      <c r="M13" s="51">
        <v>15</v>
      </c>
      <c r="N13" s="14">
        <v>12</v>
      </c>
      <c r="O13" s="15">
        <v>15</v>
      </c>
      <c r="P13" s="51">
        <v>7</v>
      </c>
      <c r="Q13" s="45">
        <v>12</v>
      </c>
      <c r="R13" s="203"/>
      <c r="S13" s="14">
        <v>7</v>
      </c>
      <c r="T13" s="14">
        <v>10</v>
      </c>
      <c r="U13" s="16">
        <v>3</v>
      </c>
      <c r="V13" s="14">
        <v>3</v>
      </c>
      <c r="W13" s="258"/>
      <c r="X13" s="203"/>
    </row>
    <row r="14" spans="1:27" s="2" customFormat="1" ht="45.75" customHeight="1" x14ac:dyDescent="0.3">
      <c r="A14" s="163">
        <v>1</v>
      </c>
      <c r="B14" s="164" t="s">
        <v>97</v>
      </c>
      <c r="C14" s="165">
        <v>2024</v>
      </c>
      <c r="D14" s="166"/>
      <c r="E14" s="216" t="s">
        <v>41</v>
      </c>
      <c r="F14" s="250">
        <v>1</v>
      </c>
      <c r="G14" s="251" t="s">
        <v>93</v>
      </c>
      <c r="H14" s="52" t="s">
        <v>42</v>
      </c>
      <c r="I14" s="53">
        <v>45587</v>
      </c>
      <c r="J14" s="54">
        <v>45605</v>
      </c>
      <c r="K14" s="54">
        <v>45612</v>
      </c>
      <c r="L14" s="54">
        <f>K14+30</f>
        <v>45642</v>
      </c>
      <c r="M14" s="54">
        <v>45663</v>
      </c>
      <c r="N14" s="54">
        <v>45679</v>
      </c>
      <c r="O14" s="54">
        <v>45698</v>
      </c>
      <c r="P14" s="54">
        <v>45706</v>
      </c>
      <c r="Q14" s="55">
        <v>45722</v>
      </c>
      <c r="R14" s="17"/>
      <c r="S14" s="54">
        <v>45733</v>
      </c>
      <c r="T14" s="54">
        <v>45747</v>
      </c>
      <c r="U14" s="54">
        <v>45750</v>
      </c>
      <c r="V14" s="54">
        <v>45755</v>
      </c>
      <c r="W14" s="54">
        <f>V14+7</f>
        <v>45762</v>
      </c>
      <c r="X14" s="54">
        <f>V14+30</f>
        <v>45785</v>
      </c>
    </row>
    <row r="15" spans="1:27" s="2" customFormat="1" ht="45.75" customHeight="1" x14ac:dyDescent="0.3">
      <c r="A15" s="163"/>
      <c r="B15" s="164"/>
      <c r="C15" s="165"/>
      <c r="D15" s="167"/>
      <c r="E15" s="217"/>
      <c r="F15" s="250"/>
      <c r="G15" s="251"/>
      <c r="H15" s="56" t="s">
        <v>43</v>
      </c>
      <c r="I15" s="57"/>
      <c r="J15" s="18"/>
      <c r="K15" s="58"/>
      <c r="L15" s="18"/>
      <c r="M15" s="58"/>
      <c r="N15" s="18" t="s">
        <v>128</v>
      </c>
      <c r="O15" s="19"/>
      <c r="P15" s="58"/>
      <c r="Q15" s="46"/>
      <c r="R15" s="19"/>
      <c r="S15" s="18"/>
      <c r="T15" s="20"/>
      <c r="U15" s="20"/>
      <c r="V15" s="20"/>
      <c r="W15" s="19"/>
      <c r="X15" s="19"/>
    </row>
    <row r="16" spans="1:27" s="2" customFormat="1" ht="45.75" customHeight="1" x14ac:dyDescent="0.3">
      <c r="A16" s="163">
        <v>2</v>
      </c>
      <c r="B16" s="164" t="s">
        <v>100</v>
      </c>
      <c r="C16" s="165">
        <v>2023</v>
      </c>
      <c r="D16" s="166"/>
      <c r="E16" s="216" t="s">
        <v>41</v>
      </c>
      <c r="F16" s="250">
        <v>2</v>
      </c>
      <c r="G16" s="251" t="s">
        <v>93</v>
      </c>
      <c r="H16" s="52" t="s">
        <v>42</v>
      </c>
      <c r="I16" s="53">
        <v>45587</v>
      </c>
      <c r="J16" s="54">
        <v>45605</v>
      </c>
      <c r="K16" s="54">
        <v>45612</v>
      </c>
      <c r="L16" s="54">
        <f>K16+30</f>
        <v>45642</v>
      </c>
      <c r="M16" s="54">
        <v>45663</v>
      </c>
      <c r="N16" s="54">
        <v>45679</v>
      </c>
      <c r="O16" s="54">
        <v>45698</v>
      </c>
      <c r="P16" s="54">
        <v>45706</v>
      </c>
      <c r="Q16" s="55">
        <v>45722</v>
      </c>
      <c r="R16" s="17"/>
      <c r="S16" s="54">
        <v>45733</v>
      </c>
      <c r="T16" s="54">
        <v>45747</v>
      </c>
      <c r="U16" s="54">
        <v>45750</v>
      </c>
      <c r="V16" s="54">
        <v>45755</v>
      </c>
      <c r="W16" s="54">
        <f>V16+7</f>
        <v>45762</v>
      </c>
      <c r="X16" s="54">
        <f>V16+30</f>
        <v>45785</v>
      </c>
    </row>
    <row r="17" spans="1:27" s="2" customFormat="1" ht="45.75" customHeight="1" x14ac:dyDescent="0.3">
      <c r="A17" s="163"/>
      <c r="B17" s="164"/>
      <c r="C17" s="165"/>
      <c r="D17" s="167"/>
      <c r="E17" s="217"/>
      <c r="F17" s="250"/>
      <c r="G17" s="251"/>
      <c r="H17" s="56" t="s">
        <v>43</v>
      </c>
      <c r="I17" s="57"/>
      <c r="J17" s="18"/>
      <c r="K17" s="58"/>
      <c r="L17" s="18"/>
      <c r="M17" s="58"/>
      <c r="N17" s="18"/>
      <c r="O17" s="19"/>
      <c r="P17" s="58"/>
      <c r="Q17" s="46"/>
      <c r="R17" s="19"/>
      <c r="S17" s="18"/>
      <c r="T17" s="20"/>
      <c r="U17" s="20"/>
      <c r="V17" s="20"/>
      <c r="W17" s="19"/>
      <c r="X17" s="19"/>
    </row>
    <row r="18" spans="1:27" s="22" customFormat="1" ht="30.75" customHeight="1" x14ac:dyDescent="0.3">
      <c r="A18" s="59"/>
      <c r="B18" s="69" t="s">
        <v>44</v>
      </c>
      <c r="C18" s="68"/>
      <c r="D18" s="70"/>
      <c r="E18" s="60"/>
      <c r="F18" s="60"/>
      <c r="G18" s="60"/>
      <c r="H18" s="60"/>
      <c r="I18" s="61"/>
      <c r="J18" s="61"/>
      <c r="K18" s="61"/>
      <c r="L18" s="61"/>
      <c r="M18" s="61"/>
      <c r="N18" s="61"/>
      <c r="O18" s="61"/>
      <c r="P18" s="60"/>
      <c r="Q18" s="62"/>
      <c r="R18" s="61"/>
      <c r="S18" s="61"/>
      <c r="T18" s="61"/>
      <c r="U18" s="63"/>
      <c r="V18" s="61"/>
      <c r="W18" s="61"/>
      <c r="X18" s="61"/>
    </row>
    <row r="19" spans="1:27" ht="23.4" x14ac:dyDescent="0.45">
      <c r="B19" s="8"/>
      <c r="C19" s="8"/>
      <c r="D19" s="9"/>
      <c r="E19" s="9"/>
      <c r="F19" s="9"/>
      <c r="G19" s="9"/>
      <c r="H19" s="9"/>
      <c r="I19" s="9"/>
      <c r="J19" s="4"/>
      <c r="K19" s="7"/>
      <c r="L19" s="4"/>
      <c r="M19" s="4"/>
      <c r="N19" s="4"/>
      <c r="O19" s="4"/>
      <c r="P19" s="4"/>
      <c r="Q19" s="42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2" customFormat="1" ht="16.5" customHeight="1" thickBot="1" x14ac:dyDescent="0.5">
      <c r="A20"/>
      <c r="B20" s="8"/>
      <c r="C20" s="8"/>
      <c r="D20" s="9"/>
      <c r="E20" s="9"/>
      <c r="F20" s="9"/>
      <c r="G20" s="9"/>
      <c r="H20" s="9"/>
      <c r="I20" s="9"/>
      <c r="J20" s="4"/>
      <c r="K20" s="7"/>
      <c r="L20" s="4"/>
      <c r="M20" s="4"/>
      <c r="N20" s="4"/>
      <c r="O20" s="4"/>
      <c r="P20" s="4"/>
      <c r="Q20" s="42"/>
      <c r="R20" s="4"/>
      <c r="S20" s="4"/>
      <c r="T20" s="4"/>
      <c r="U20" s="4"/>
      <c r="V20" s="4"/>
      <c r="W20" s="4"/>
      <c r="X20" s="4"/>
    </row>
    <row r="21" spans="1:27" s="2" customFormat="1" ht="32.25" customHeight="1" thickTop="1" thickBot="1" x14ac:dyDescent="0.5">
      <c r="A21" s="10"/>
      <c r="B21" s="10"/>
      <c r="C21" s="10"/>
      <c r="D21" s="10"/>
      <c r="E21" s="10"/>
      <c r="F21" s="10"/>
      <c r="G21" s="10"/>
      <c r="H21" s="10"/>
      <c r="I21" s="11"/>
      <c r="J21" s="187" t="s">
        <v>12</v>
      </c>
      <c r="K21" s="188"/>
      <c r="L21" s="188"/>
      <c r="M21" s="188"/>
      <c r="N21" s="188"/>
      <c r="O21" s="188"/>
      <c r="P21" s="189"/>
      <c r="Q21" s="43"/>
      <c r="R21" s="10"/>
      <c r="S21" s="10"/>
      <c r="T21" s="10"/>
      <c r="U21" s="10"/>
      <c r="V21" s="10"/>
      <c r="W21" s="10"/>
      <c r="X21" s="10"/>
    </row>
    <row r="22" spans="1:27" s="2" customFormat="1" ht="31.5" customHeight="1" thickTop="1" x14ac:dyDescent="0.3">
      <c r="A22"/>
      <c r="B22" s="12"/>
      <c r="C22" s="12"/>
      <c r="D22"/>
      <c r="E22"/>
      <c r="F22"/>
      <c r="G22"/>
      <c r="H22"/>
      <c r="I22"/>
      <c r="J22"/>
      <c r="K22"/>
      <c r="L22"/>
      <c r="M22"/>
      <c r="N22"/>
      <c r="O22"/>
      <c r="P22"/>
      <c r="Q22" s="44"/>
      <c r="R22"/>
      <c r="S22"/>
      <c r="T22"/>
      <c r="U22"/>
      <c r="V22"/>
      <c r="W22"/>
      <c r="X22"/>
    </row>
    <row r="23" spans="1:27" s="2" customFormat="1" ht="27" customHeight="1" x14ac:dyDescent="0.3">
      <c r="A23" s="233" t="s">
        <v>13</v>
      </c>
      <c r="B23" s="233"/>
      <c r="C23" s="233"/>
      <c r="D23" s="233"/>
      <c r="E23" s="233"/>
      <c r="F23" s="233"/>
      <c r="G23" s="233"/>
      <c r="H23" s="202" t="s">
        <v>14</v>
      </c>
      <c r="I23" s="259" t="s">
        <v>15</v>
      </c>
      <c r="J23" s="259"/>
      <c r="K23" s="259"/>
      <c r="L23" s="259"/>
      <c r="M23" s="260" t="s">
        <v>16</v>
      </c>
      <c r="N23" s="260"/>
      <c r="O23" s="260"/>
      <c r="P23" s="259" t="s">
        <v>17</v>
      </c>
      <c r="Q23" s="259"/>
      <c r="R23" s="259"/>
      <c r="S23" s="259"/>
      <c r="T23" s="259"/>
      <c r="U23" s="259"/>
      <c r="V23" s="259"/>
      <c r="W23" s="233" t="s">
        <v>18</v>
      </c>
      <c r="X23" s="233"/>
    </row>
    <row r="24" spans="1:27" s="2" customFormat="1" ht="29.1" customHeight="1" x14ac:dyDescent="0.3">
      <c r="A24" s="256" t="s">
        <v>19</v>
      </c>
      <c r="B24" s="207" t="s">
        <v>20</v>
      </c>
      <c r="C24" s="207" t="s">
        <v>0</v>
      </c>
      <c r="D24" s="208" t="s">
        <v>21</v>
      </c>
      <c r="E24" s="208" t="s">
        <v>22</v>
      </c>
      <c r="F24" s="207" t="s">
        <v>23</v>
      </c>
      <c r="G24" s="203" t="s">
        <v>24</v>
      </c>
      <c r="H24" s="202"/>
      <c r="I24" s="203" t="s">
        <v>25</v>
      </c>
      <c r="J24" s="13" t="s">
        <v>26</v>
      </c>
      <c r="K24" s="13" t="s">
        <v>27</v>
      </c>
      <c r="L24" s="13" t="s">
        <v>28</v>
      </c>
      <c r="M24" s="13" t="s">
        <v>29</v>
      </c>
      <c r="N24" s="13" t="s">
        <v>30</v>
      </c>
      <c r="O24" s="13" t="s">
        <v>31</v>
      </c>
      <c r="P24" s="13" t="s">
        <v>32</v>
      </c>
      <c r="Q24" s="13" t="s">
        <v>33</v>
      </c>
      <c r="R24" s="203" t="s">
        <v>34</v>
      </c>
      <c r="S24" s="13" t="s">
        <v>35</v>
      </c>
      <c r="T24" s="13" t="s">
        <v>36</v>
      </c>
      <c r="U24" s="13" t="s">
        <v>37</v>
      </c>
      <c r="V24" s="13" t="s">
        <v>38</v>
      </c>
      <c r="W24" s="257" t="s">
        <v>39</v>
      </c>
      <c r="X24" s="203" t="s">
        <v>40</v>
      </c>
    </row>
    <row r="25" spans="1:27" s="2" customFormat="1" ht="33.75" customHeight="1" x14ac:dyDescent="0.3">
      <c r="A25" s="256"/>
      <c r="B25" s="207"/>
      <c r="C25" s="207"/>
      <c r="D25" s="209"/>
      <c r="E25" s="209"/>
      <c r="F25" s="207"/>
      <c r="G25" s="203"/>
      <c r="H25" s="202"/>
      <c r="I25" s="203"/>
      <c r="J25" s="67">
        <v>12</v>
      </c>
      <c r="K25" s="82">
        <v>3</v>
      </c>
      <c r="L25" s="67">
        <v>30</v>
      </c>
      <c r="M25" s="82">
        <v>15</v>
      </c>
      <c r="N25" s="67">
        <v>12</v>
      </c>
      <c r="O25" s="83">
        <v>15</v>
      </c>
      <c r="P25" s="82">
        <v>7</v>
      </c>
      <c r="Q25" s="66">
        <v>12</v>
      </c>
      <c r="R25" s="203"/>
      <c r="S25" s="67">
        <v>7</v>
      </c>
      <c r="T25" s="67">
        <v>10</v>
      </c>
      <c r="U25" s="67">
        <v>3</v>
      </c>
      <c r="V25" s="67">
        <v>3</v>
      </c>
      <c r="W25" s="258"/>
      <c r="X25" s="203"/>
    </row>
    <row r="26" spans="1:27" s="2" customFormat="1" ht="32.25" customHeight="1" x14ac:dyDescent="0.3">
      <c r="A26" s="172">
        <v>1</v>
      </c>
      <c r="B26" s="173" t="s">
        <v>105</v>
      </c>
      <c r="C26" s="174">
        <v>2024</v>
      </c>
      <c r="D26" s="175"/>
      <c r="E26" s="155" t="s">
        <v>41</v>
      </c>
      <c r="F26" s="157">
        <v>3</v>
      </c>
      <c r="G26" s="152" t="s">
        <v>93</v>
      </c>
      <c r="H26" s="84" t="s">
        <v>42</v>
      </c>
      <c r="I26" s="53">
        <v>45587</v>
      </c>
      <c r="J26" s="54">
        <v>45605</v>
      </c>
      <c r="K26" s="54">
        <v>45612</v>
      </c>
      <c r="L26" s="54">
        <f>K26+30</f>
        <v>45642</v>
      </c>
      <c r="M26" s="54">
        <v>45663</v>
      </c>
      <c r="N26" s="54">
        <v>45679</v>
      </c>
      <c r="O26" s="54">
        <v>45698</v>
      </c>
      <c r="P26" s="54">
        <v>45706</v>
      </c>
      <c r="Q26" s="55">
        <v>45722</v>
      </c>
      <c r="R26" s="17"/>
      <c r="S26" s="54">
        <v>45733</v>
      </c>
      <c r="T26" s="54">
        <v>45747</v>
      </c>
      <c r="U26" s="54">
        <f>T26+3</f>
        <v>45750</v>
      </c>
      <c r="V26" s="54">
        <v>45755</v>
      </c>
      <c r="W26" s="54">
        <f>V26+7</f>
        <v>45762</v>
      </c>
      <c r="X26" s="54">
        <f>V26+30</f>
        <v>45785</v>
      </c>
    </row>
    <row r="27" spans="1:27" s="2" customFormat="1" ht="51" customHeight="1" x14ac:dyDescent="0.3">
      <c r="A27" s="172"/>
      <c r="B27" s="173"/>
      <c r="C27" s="174"/>
      <c r="D27" s="176"/>
      <c r="E27" s="156"/>
      <c r="F27" s="157"/>
      <c r="G27" s="152"/>
      <c r="H27" s="57" t="s">
        <v>43</v>
      </c>
      <c r="I27" s="57"/>
      <c r="J27" s="20"/>
      <c r="K27" s="19"/>
      <c r="L27" s="20"/>
      <c r="M27" s="19"/>
      <c r="N27" s="20"/>
      <c r="O27" s="19"/>
      <c r="P27" s="19"/>
      <c r="Q27" s="46"/>
      <c r="R27" s="19"/>
      <c r="S27" s="20">
        <f ca="1">S27:T27</f>
        <v>0</v>
      </c>
      <c r="T27" s="20"/>
      <c r="U27" s="20"/>
      <c r="V27" s="20"/>
      <c r="W27" s="19"/>
      <c r="X27" s="19"/>
    </row>
    <row r="28" spans="1:27" s="2" customFormat="1" ht="32.25" customHeight="1" x14ac:dyDescent="0.3">
      <c r="A28" s="172">
        <v>2</v>
      </c>
      <c r="B28" s="173" t="s">
        <v>95</v>
      </c>
      <c r="C28" s="174">
        <v>2024</v>
      </c>
      <c r="D28" s="175"/>
      <c r="E28" s="155" t="s">
        <v>41</v>
      </c>
      <c r="F28" s="157">
        <v>4</v>
      </c>
      <c r="G28" s="152" t="s">
        <v>93</v>
      </c>
      <c r="H28" s="84" t="s">
        <v>42</v>
      </c>
      <c r="I28" s="53">
        <v>45587</v>
      </c>
      <c r="J28" s="54">
        <v>45605</v>
      </c>
      <c r="K28" s="54">
        <v>45612</v>
      </c>
      <c r="L28" s="54">
        <f>K28+30</f>
        <v>45642</v>
      </c>
      <c r="M28" s="54">
        <v>45663</v>
      </c>
      <c r="N28" s="54">
        <v>45679</v>
      </c>
      <c r="O28" s="54">
        <v>45698</v>
      </c>
      <c r="P28" s="54">
        <v>45706</v>
      </c>
      <c r="Q28" s="55">
        <v>45722</v>
      </c>
      <c r="R28" s="17"/>
      <c r="S28" s="54">
        <v>45733</v>
      </c>
      <c r="T28" s="54">
        <v>45747</v>
      </c>
      <c r="U28" s="54">
        <v>45750</v>
      </c>
      <c r="V28" s="54">
        <v>45755</v>
      </c>
      <c r="W28" s="54">
        <f>V28+7</f>
        <v>45762</v>
      </c>
      <c r="X28" s="54">
        <f>V28+30</f>
        <v>45785</v>
      </c>
    </row>
    <row r="29" spans="1:27" s="2" customFormat="1" ht="32.25" customHeight="1" x14ac:dyDescent="0.3">
      <c r="A29" s="172"/>
      <c r="B29" s="173"/>
      <c r="C29" s="174"/>
      <c r="D29" s="176"/>
      <c r="E29" s="156"/>
      <c r="F29" s="157"/>
      <c r="G29" s="152"/>
      <c r="H29" s="57" t="s">
        <v>43</v>
      </c>
      <c r="I29" s="57"/>
      <c r="J29" s="20"/>
      <c r="K29" s="19"/>
      <c r="L29" s="20"/>
      <c r="M29" s="19"/>
      <c r="N29" s="20"/>
      <c r="O29" s="19"/>
      <c r="P29" s="19"/>
      <c r="Q29" s="46"/>
      <c r="R29" s="19"/>
      <c r="S29" s="20"/>
      <c r="T29" s="20"/>
      <c r="U29" s="20"/>
      <c r="V29" s="20"/>
      <c r="W29" s="19"/>
      <c r="X29" s="19"/>
    </row>
    <row r="30" spans="1:27" s="2" customFormat="1" ht="32.25" customHeight="1" x14ac:dyDescent="0.3">
      <c r="A30" s="172">
        <v>3</v>
      </c>
      <c r="B30" s="173" t="s">
        <v>101</v>
      </c>
      <c r="C30" s="174">
        <v>2023</v>
      </c>
      <c r="D30" s="175"/>
      <c r="E30" s="170" t="s">
        <v>41</v>
      </c>
      <c r="F30" s="157">
        <v>5</v>
      </c>
      <c r="G30" s="152" t="s">
        <v>93</v>
      </c>
      <c r="H30" s="85" t="s">
        <v>42</v>
      </c>
      <c r="I30" s="53">
        <v>45587</v>
      </c>
      <c r="J30" s="54">
        <v>45605</v>
      </c>
      <c r="K30" s="54">
        <v>45612</v>
      </c>
      <c r="L30" s="54">
        <f>K30+30</f>
        <v>45642</v>
      </c>
      <c r="M30" s="54">
        <v>45663</v>
      </c>
      <c r="N30" s="54">
        <v>45679</v>
      </c>
      <c r="O30" s="54">
        <v>45698</v>
      </c>
      <c r="P30" s="54">
        <v>45706</v>
      </c>
      <c r="Q30" s="55">
        <v>45722</v>
      </c>
      <c r="R30" s="17"/>
      <c r="S30" s="54">
        <v>45733</v>
      </c>
      <c r="T30" s="54">
        <v>45747</v>
      </c>
      <c r="U30" s="54">
        <f>T30+3</f>
        <v>45750</v>
      </c>
      <c r="V30" s="54">
        <v>45755</v>
      </c>
      <c r="W30" s="54">
        <f>V30+7</f>
        <v>45762</v>
      </c>
      <c r="X30" s="54">
        <f>V30+30</f>
        <v>45785</v>
      </c>
    </row>
    <row r="31" spans="1:27" s="2" customFormat="1" ht="32.25" customHeight="1" x14ac:dyDescent="0.3">
      <c r="A31" s="172"/>
      <c r="B31" s="173"/>
      <c r="C31" s="174"/>
      <c r="D31" s="176"/>
      <c r="E31" s="171"/>
      <c r="F31" s="157"/>
      <c r="G31" s="152"/>
      <c r="H31" s="73" t="s">
        <v>43</v>
      </c>
      <c r="I31" s="86"/>
      <c r="J31" s="86"/>
      <c r="K31" s="86"/>
      <c r="L31" s="86"/>
      <c r="M31" s="86"/>
      <c r="N31" s="86"/>
      <c r="O31" s="86"/>
      <c r="P31" s="86"/>
      <c r="Q31" s="87"/>
      <c r="R31" s="86"/>
      <c r="S31" s="86"/>
      <c r="T31" s="86"/>
      <c r="U31" s="86"/>
      <c r="V31" s="86"/>
      <c r="W31" s="86"/>
      <c r="X31" s="86"/>
    </row>
    <row r="32" spans="1:27" s="2" customFormat="1" ht="32.25" customHeight="1" x14ac:dyDescent="0.3">
      <c r="A32" s="172">
        <v>4</v>
      </c>
      <c r="B32" s="173" t="s">
        <v>102</v>
      </c>
      <c r="C32" s="174">
        <v>2023</v>
      </c>
      <c r="D32" s="175"/>
      <c r="E32" s="155" t="s">
        <v>41</v>
      </c>
      <c r="F32" s="157">
        <v>6</v>
      </c>
      <c r="G32" s="152" t="s">
        <v>93</v>
      </c>
      <c r="H32" s="84" t="s">
        <v>42</v>
      </c>
      <c r="I32" s="53">
        <v>45587</v>
      </c>
      <c r="J32" s="54">
        <v>45605</v>
      </c>
      <c r="K32" s="54">
        <v>45612</v>
      </c>
      <c r="L32" s="54">
        <f>K32+F43</f>
        <v>45612</v>
      </c>
      <c r="M32" s="54">
        <v>45663</v>
      </c>
      <c r="N32" s="54">
        <v>45679</v>
      </c>
      <c r="O32" s="54">
        <v>45698</v>
      </c>
      <c r="P32" s="54">
        <v>45706</v>
      </c>
      <c r="Q32" s="55">
        <v>45722</v>
      </c>
      <c r="R32" s="17"/>
      <c r="S32" s="54">
        <v>45733</v>
      </c>
      <c r="T32" s="54">
        <v>45747</v>
      </c>
      <c r="U32" s="54">
        <f>T32+3</f>
        <v>45750</v>
      </c>
      <c r="V32" s="54">
        <v>45755</v>
      </c>
      <c r="W32" s="54">
        <f>V32+7</f>
        <v>45762</v>
      </c>
      <c r="X32" s="54">
        <f>V32+30</f>
        <v>45785</v>
      </c>
    </row>
    <row r="33" spans="1:29" s="2" customFormat="1" ht="32.25" customHeight="1" x14ac:dyDescent="0.3">
      <c r="A33" s="172"/>
      <c r="B33" s="173"/>
      <c r="C33" s="174"/>
      <c r="D33" s="176"/>
      <c r="E33" s="156"/>
      <c r="F33" s="157"/>
      <c r="G33" s="152"/>
      <c r="H33" s="57" t="s">
        <v>43</v>
      </c>
      <c r="I33" s="57"/>
      <c r="J33" s="20"/>
      <c r="K33" s="19"/>
      <c r="L33" s="20"/>
      <c r="M33" s="19"/>
      <c r="N33" s="20"/>
      <c r="O33" s="19"/>
      <c r="P33" s="19"/>
      <c r="Q33" s="46"/>
      <c r="R33" s="19"/>
      <c r="S33" s="20"/>
      <c r="T33" s="20"/>
      <c r="U33" s="20"/>
      <c r="V33" s="20"/>
      <c r="W33" s="19"/>
      <c r="X33" s="19"/>
    </row>
    <row r="34" spans="1:29" s="2" customFormat="1" ht="32.25" customHeight="1" x14ac:dyDescent="0.3">
      <c r="A34" s="172">
        <v>5</v>
      </c>
      <c r="B34" s="173" t="s">
        <v>3</v>
      </c>
      <c r="C34" s="174">
        <v>2023</v>
      </c>
      <c r="D34" s="175"/>
      <c r="E34" s="155" t="s">
        <v>41</v>
      </c>
      <c r="F34" s="157">
        <v>7</v>
      </c>
      <c r="G34" s="152" t="s">
        <v>93</v>
      </c>
      <c r="H34" s="84" t="s">
        <v>42</v>
      </c>
      <c r="I34" s="53">
        <v>45587</v>
      </c>
      <c r="J34" s="54">
        <v>45605</v>
      </c>
      <c r="K34" s="54">
        <v>45612</v>
      </c>
      <c r="L34" s="54">
        <f>K34+30</f>
        <v>45642</v>
      </c>
      <c r="M34" s="54">
        <v>45663</v>
      </c>
      <c r="N34" s="54">
        <v>45679</v>
      </c>
      <c r="O34" s="54">
        <v>45698</v>
      </c>
      <c r="P34" s="54">
        <v>45706</v>
      </c>
      <c r="Q34" s="55">
        <v>45722</v>
      </c>
      <c r="R34" s="17"/>
      <c r="S34" s="54">
        <v>45733</v>
      </c>
      <c r="T34" s="54">
        <v>45747</v>
      </c>
      <c r="U34" s="54">
        <v>45750</v>
      </c>
      <c r="V34" s="54">
        <v>45755</v>
      </c>
      <c r="W34" s="54">
        <f>V34+7</f>
        <v>45762</v>
      </c>
      <c r="X34" s="54">
        <f>V34+30</f>
        <v>45785</v>
      </c>
    </row>
    <row r="35" spans="1:29" s="2" customFormat="1" ht="32.25" customHeight="1" x14ac:dyDescent="0.3">
      <c r="A35" s="172"/>
      <c r="B35" s="173"/>
      <c r="C35" s="174"/>
      <c r="D35" s="176"/>
      <c r="E35" s="156"/>
      <c r="F35" s="157"/>
      <c r="G35" s="152"/>
      <c r="H35" s="57" t="s">
        <v>43</v>
      </c>
      <c r="I35" s="57"/>
      <c r="J35" s="20"/>
      <c r="K35" s="19"/>
      <c r="L35" s="20"/>
      <c r="M35" s="19"/>
      <c r="N35" s="20"/>
      <c r="O35" s="19"/>
      <c r="P35" s="19"/>
      <c r="Q35" s="46"/>
      <c r="R35" s="19"/>
      <c r="S35" s="20"/>
      <c r="T35" s="20"/>
      <c r="U35" s="20"/>
      <c r="V35" s="20"/>
      <c r="W35" s="19"/>
      <c r="X35" s="19"/>
    </row>
    <row r="36" spans="1:29" s="2" customFormat="1" ht="32.25" customHeight="1" x14ac:dyDescent="0.3">
      <c r="A36" s="172">
        <v>6</v>
      </c>
      <c r="B36" s="173" t="s">
        <v>4</v>
      </c>
      <c r="C36" s="174">
        <v>2023</v>
      </c>
      <c r="D36" s="175"/>
      <c r="E36" s="170" t="s">
        <v>41</v>
      </c>
      <c r="F36" s="157">
        <v>8</v>
      </c>
      <c r="G36" s="152" t="s">
        <v>93</v>
      </c>
      <c r="H36" s="85" t="s">
        <v>42</v>
      </c>
      <c r="I36" s="53">
        <v>45587</v>
      </c>
      <c r="J36" s="54">
        <v>45605</v>
      </c>
      <c r="K36" s="54">
        <v>45612</v>
      </c>
      <c r="L36" s="54">
        <f>K36+30</f>
        <v>45642</v>
      </c>
      <c r="M36" s="54">
        <v>45663</v>
      </c>
      <c r="N36" s="54">
        <v>45679</v>
      </c>
      <c r="O36" s="54">
        <v>45698</v>
      </c>
      <c r="P36" s="54">
        <v>45706</v>
      </c>
      <c r="Q36" s="55">
        <v>45722</v>
      </c>
      <c r="R36" s="17"/>
      <c r="S36" s="54">
        <v>45733</v>
      </c>
      <c r="T36" s="54">
        <v>45747</v>
      </c>
      <c r="U36" s="54">
        <v>45750</v>
      </c>
      <c r="V36" s="54">
        <v>45755</v>
      </c>
      <c r="W36" s="54">
        <f>V36+7</f>
        <v>45762</v>
      </c>
      <c r="X36" s="54">
        <f>V36+30</f>
        <v>45785</v>
      </c>
    </row>
    <row r="37" spans="1:29" s="2" customFormat="1" ht="36" customHeight="1" x14ac:dyDescent="0.3">
      <c r="A37" s="172"/>
      <c r="B37" s="173"/>
      <c r="C37" s="174"/>
      <c r="D37" s="176"/>
      <c r="E37" s="171"/>
      <c r="F37" s="157"/>
      <c r="G37" s="152"/>
      <c r="H37" s="73" t="s">
        <v>43</v>
      </c>
      <c r="I37" s="86"/>
      <c r="J37" s="86"/>
      <c r="K37" s="86"/>
      <c r="L37" s="86"/>
      <c r="M37" s="86"/>
      <c r="N37" s="86"/>
      <c r="O37" s="86"/>
      <c r="P37" s="86"/>
      <c r="Q37" s="87"/>
      <c r="R37" s="86"/>
      <c r="S37" s="86"/>
      <c r="T37" s="86"/>
      <c r="U37" s="86"/>
      <c r="V37" s="86"/>
      <c r="W37" s="86"/>
      <c r="X37" s="86"/>
    </row>
    <row r="38" spans="1:29" s="2" customFormat="1" ht="27" customHeight="1" x14ac:dyDescent="0.3">
      <c r="A38" s="172">
        <v>7</v>
      </c>
      <c r="B38" s="173" t="s">
        <v>92</v>
      </c>
      <c r="C38" s="174">
        <v>2023</v>
      </c>
      <c r="D38" s="153"/>
      <c r="E38" s="170" t="s">
        <v>41</v>
      </c>
      <c r="F38" s="157">
        <v>9</v>
      </c>
      <c r="G38" s="152" t="s">
        <v>93</v>
      </c>
      <c r="H38" s="88" t="s">
        <v>42</v>
      </c>
      <c r="I38" s="53">
        <v>45587</v>
      </c>
      <c r="J38" s="54">
        <v>45605</v>
      </c>
      <c r="K38" s="54">
        <v>45612</v>
      </c>
      <c r="L38" s="54">
        <f>K38+30</f>
        <v>45642</v>
      </c>
      <c r="M38" s="54">
        <v>45663</v>
      </c>
      <c r="N38" s="54">
        <v>45679</v>
      </c>
      <c r="O38" s="54">
        <v>45698</v>
      </c>
      <c r="P38" s="54">
        <v>45706</v>
      </c>
      <c r="Q38" s="55">
        <v>45722</v>
      </c>
      <c r="R38" s="17"/>
      <c r="S38" s="54">
        <v>45733</v>
      </c>
      <c r="T38" s="54">
        <v>45747</v>
      </c>
      <c r="U38" s="54">
        <v>45750</v>
      </c>
      <c r="V38" s="54">
        <v>45755</v>
      </c>
      <c r="W38" s="54">
        <f>V38+7</f>
        <v>45762</v>
      </c>
      <c r="X38" s="54">
        <f>V38+30</f>
        <v>45785</v>
      </c>
    </row>
    <row r="39" spans="1:29" s="2" customFormat="1" ht="57" customHeight="1" x14ac:dyDescent="0.3">
      <c r="A39" s="172"/>
      <c r="B39" s="173"/>
      <c r="C39" s="174"/>
      <c r="D39" s="154"/>
      <c r="E39" s="171"/>
      <c r="F39" s="157"/>
      <c r="G39" s="152"/>
      <c r="H39" s="73" t="s">
        <v>43</v>
      </c>
      <c r="I39" s="89"/>
      <c r="J39" s="90"/>
      <c r="K39" s="90"/>
      <c r="L39" s="90"/>
      <c r="M39" s="90"/>
      <c r="N39" s="90"/>
      <c r="O39" s="90"/>
      <c r="P39" s="90"/>
      <c r="Q39" s="91"/>
      <c r="R39" s="21"/>
      <c r="S39" s="90"/>
      <c r="T39" s="90"/>
      <c r="U39" s="90"/>
      <c r="V39" s="90"/>
      <c r="W39" s="90"/>
      <c r="X39" s="90"/>
    </row>
    <row r="40" spans="1:29" s="2" customFormat="1" ht="29.1" customHeight="1" x14ac:dyDescent="0.3">
      <c r="A40" s="172">
        <v>8</v>
      </c>
      <c r="B40" s="173" t="s">
        <v>126</v>
      </c>
      <c r="C40" s="174">
        <v>2022</v>
      </c>
      <c r="D40" s="153"/>
      <c r="E40" s="170" t="s">
        <v>41</v>
      </c>
      <c r="F40" s="157">
        <v>10</v>
      </c>
      <c r="G40" s="152" t="s">
        <v>93</v>
      </c>
      <c r="H40" s="88" t="s">
        <v>42</v>
      </c>
      <c r="I40" s="53">
        <v>45587</v>
      </c>
      <c r="J40" s="54">
        <v>45605</v>
      </c>
      <c r="K40" s="54">
        <v>45612</v>
      </c>
      <c r="L40" s="54">
        <f>K40+30</f>
        <v>45642</v>
      </c>
      <c r="M40" s="54">
        <v>45663</v>
      </c>
      <c r="N40" s="54">
        <v>45679</v>
      </c>
      <c r="O40" s="54">
        <v>45698</v>
      </c>
      <c r="P40" s="54">
        <v>45706</v>
      </c>
      <c r="Q40" s="55">
        <v>45722</v>
      </c>
      <c r="R40" s="17"/>
      <c r="S40" s="54">
        <v>45733</v>
      </c>
      <c r="T40" s="54">
        <v>45747</v>
      </c>
      <c r="U40" s="54">
        <v>45750</v>
      </c>
      <c r="V40" s="54">
        <v>45755</v>
      </c>
      <c r="W40" s="54">
        <f>V40+7</f>
        <v>45762</v>
      </c>
      <c r="X40" s="54">
        <f>V40+30</f>
        <v>45785</v>
      </c>
    </row>
    <row r="41" spans="1:29" s="2" customFormat="1" ht="55.5" customHeight="1" x14ac:dyDescent="0.3">
      <c r="A41" s="172"/>
      <c r="B41" s="173"/>
      <c r="C41" s="174"/>
      <c r="D41" s="154"/>
      <c r="E41" s="171"/>
      <c r="F41" s="157"/>
      <c r="G41" s="152"/>
      <c r="H41" s="73" t="s">
        <v>43</v>
      </c>
      <c r="I41" s="86"/>
      <c r="J41" s="20"/>
      <c r="K41" s="19"/>
      <c r="L41" s="20"/>
      <c r="M41" s="19"/>
      <c r="N41" s="20"/>
      <c r="O41" s="19"/>
      <c r="P41" s="19"/>
      <c r="Q41" s="46"/>
      <c r="R41" s="19"/>
      <c r="S41" s="20"/>
      <c r="T41" s="20"/>
      <c r="U41" s="20"/>
      <c r="V41" s="20"/>
      <c r="W41" s="86"/>
      <c r="X41" s="86"/>
    </row>
    <row r="42" spans="1:29" s="22" customFormat="1" x14ac:dyDescent="0.3">
      <c r="A42" s="92"/>
      <c r="B42" s="93" t="s">
        <v>44</v>
      </c>
      <c r="C42" s="94"/>
      <c r="D42" s="95"/>
      <c r="E42" s="96"/>
      <c r="F42" s="96"/>
      <c r="G42" s="96"/>
      <c r="H42" s="96"/>
      <c r="I42" s="97"/>
      <c r="J42" s="97"/>
      <c r="K42" s="97"/>
      <c r="L42" s="97"/>
      <c r="M42" s="97"/>
      <c r="N42" s="97"/>
      <c r="O42" s="97"/>
      <c r="P42" s="96"/>
      <c r="Q42" s="98"/>
      <c r="R42" s="97"/>
      <c r="S42" s="97"/>
      <c r="T42" s="97"/>
      <c r="U42" s="99"/>
      <c r="V42" s="97"/>
      <c r="W42" s="97"/>
      <c r="X42" s="97"/>
    </row>
    <row r="43" spans="1:29" s="24" customFormat="1" ht="16.2" thickBo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47"/>
      <c r="R43" s="2"/>
      <c r="S43" s="2"/>
      <c r="T43" s="2"/>
      <c r="U43" s="2"/>
      <c r="V43" s="2"/>
      <c r="W43" s="23"/>
      <c r="X43" s="23"/>
    </row>
    <row r="44" spans="1:29" s="24" customFormat="1" ht="26.1" customHeight="1" thickTop="1" x14ac:dyDescent="0.45">
      <c r="A44" s="10"/>
      <c r="B44" s="10"/>
      <c r="C44" s="10"/>
      <c r="D44" s="10"/>
      <c r="E44" s="10"/>
      <c r="F44" s="10"/>
      <c r="G44" s="10"/>
      <c r="H44" s="10"/>
      <c r="I44" s="11"/>
      <c r="J44" s="194" t="s">
        <v>45</v>
      </c>
      <c r="K44" s="195"/>
      <c r="L44" s="195"/>
      <c r="M44" s="195"/>
      <c r="N44" s="195"/>
      <c r="O44" s="195"/>
      <c r="P44" s="196"/>
      <c r="Q44" s="196"/>
      <c r="R44" s="197"/>
      <c r="S44" s="10"/>
      <c r="T44" s="10"/>
      <c r="U44" s="10"/>
      <c r="V44" s="10"/>
      <c r="W44" s="10"/>
      <c r="X44" s="10"/>
    </row>
    <row r="45" spans="1:29" s="24" customFormat="1" ht="21.9" customHeight="1" thickBot="1" x14ac:dyDescent="0.35">
      <c r="A45" s="25"/>
      <c r="B45" s="25"/>
      <c r="C45" s="25"/>
      <c r="D45" s="25"/>
      <c r="E45" s="25"/>
      <c r="F45" s="25"/>
      <c r="G45" s="25"/>
      <c r="H45" s="25"/>
      <c r="I45" s="25"/>
      <c r="J45" s="198"/>
      <c r="K45" s="199"/>
      <c r="L45" s="199"/>
      <c r="M45" s="199"/>
      <c r="N45" s="199"/>
      <c r="O45" s="199"/>
      <c r="P45" s="199"/>
      <c r="Q45" s="199"/>
      <c r="R45" s="200"/>
      <c r="S45" s="25"/>
      <c r="T45" s="25"/>
      <c r="U45" s="25"/>
      <c r="V45" s="25"/>
      <c r="W45" s="25"/>
      <c r="X45" s="26"/>
    </row>
    <row r="46" spans="1:29" s="24" customFormat="1" ht="21.9" customHeight="1" thickTop="1" x14ac:dyDescent="0.3">
      <c r="A46" s="25"/>
      <c r="B46" s="25"/>
      <c r="C46" s="25"/>
      <c r="D46" s="25"/>
      <c r="E46" s="25"/>
      <c r="F46" s="25"/>
      <c r="G46" s="25"/>
      <c r="H46" s="25"/>
      <c r="I46" s="25"/>
      <c r="J46" s="27"/>
      <c r="K46" s="27"/>
      <c r="L46" s="27"/>
      <c r="M46" s="27"/>
      <c r="N46" s="27"/>
      <c r="O46" s="27"/>
      <c r="P46" s="27"/>
      <c r="Q46" s="27"/>
      <c r="R46" s="27"/>
      <c r="S46" s="25"/>
      <c r="T46" s="25"/>
      <c r="U46" s="25"/>
      <c r="V46" s="25"/>
      <c r="W46" s="25"/>
      <c r="X46" s="26"/>
    </row>
    <row r="47" spans="1:29" s="22" customFormat="1" ht="96.75" customHeight="1" x14ac:dyDescent="0.3">
      <c r="A47" s="201" t="s">
        <v>46</v>
      </c>
      <c r="B47" s="201"/>
      <c r="C47" s="201"/>
      <c r="D47" s="201"/>
      <c r="E47" s="201"/>
      <c r="F47" s="201"/>
      <c r="G47" s="201"/>
      <c r="H47" s="202" t="s">
        <v>14</v>
      </c>
      <c r="I47" s="201" t="s">
        <v>47</v>
      </c>
      <c r="J47" s="201"/>
      <c r="K47" s="201"/>
      <c r="L47" s="201"/>
      <c r="M47" s="201"/>
      <c r="N47" s="201" t="s">
        <v>48</v>
      </c>
      <c r="O47" s="201"/>
      <c r="P47" s="201"/>
      <c r="Q47" s="201"/>
      <c r="R47" s="201"/>
      <c r="S47" s="201"/>
      <c r="T47" s="201"/>
      <c r="U47" s="201" t="s">
        <v>17</v>
      </c>
      <c r="V47" s="201"/>
      <c r="W47" s="201"/>
      <c r="X47" s="201"/>
      <c r="Y47" s="201"/>
      <c r="Z47" s="201"/>
      <c r="AA47" s="201"/>
      <c r="AB47" s="201" t="s">
        <v>18</v>
      </c>
      <c r="AC47" s="201"/>
    </row>
    <row r="48" spans="1:29" s="22" customFormat="1" ht="78" customHeight="1" x14ac:dyDescent="0.3">
      <c r="A48" s="206" t="s">
        <v>19</v>
      </c>
      <c r="B48" s="207" t="s">
        <v>20</v>
      </c>
      <c r="C48" s="207" t="s">
        <v>0</v>
      </c>
      <c r="D48" s="208" t="s">
        <v>49</v>
      </c>
      <c r="E48" s="208" t="s">
        <v>22</v>
      </c>
      <c r="F48" s="207" t="s">
        <v>50</v>
      </c>
      <c r="G48" s="203" t="s">
        <v>51</v>
      </c>
      <c r="H48" s="202"/>
      <c r="I48" s="203" t="s">
        <v>52</v>
      </c>
      <c r="J48" s="13" t="s">
        <v>53</v>
      </c>
      <c r="K48" s="13" t="s">
        <v>54</v>
      </c>
      <c r="L48" s="13" t="s">
        <v>55</v>
      </c>
      <c r="M48" s="13" t="s">
        <v>56</v>
      </c>
      <c r="N48" s="13" t="s">
        <v>57</v>
      </c>
      <c r="O48" s="13" t="s">
        <v>58</v>
      </c>
      <c r="P48" s="13" t="s">
        <v>59</v>
      </c>
      <c r="Q48" s="13" t="s">
        <v>60</v>
      </c>
      <c r="R48" s="13" t="s">
        <v>61</v>
      </c>
      <c r="S48" s="13" t="s">
        <v>62</v>
      </c>
      <c r="T48" s="13" t="s">
        <v>63</v>
      </c>
      <c r="U48" s="13" t="s">
        <v>64</v>
      </c>
      <c r="V48" s="13" t="s">
        <v>65</v>
      </c>
      <c r="W48" s="13" t="s">
        <v>34</v>
      </c>
      <c r="X48" s="13" t="s">
        <v>35</v>
      </c>
      <c r="Y48" s="13" t="s">
        <v>36</v>
      </c>
      <c r="Z48" s="13" t="s">
        <v>37</v>
      </c>
      <c r="AA48" s="13" t="s">
        <v>38</v>
      </c>
      <c r="AB48" s="203" t="s">
        <v>66</v>
      </c>
      <c r="AC48" s="203" t="s">
        <v>67</v>
      </c>
    </row>
    <row r="49" spans="1:29" s="24" customFormat="1" x14ac:dyDescent="0.3">
      <c r="A49" s="206"/>
      <c r="B49" s="207"/>
      <c r="C49" s="207"/>
      <c r="D49" s="209"/>
      <c r="E49" s="209"/>
      <c r="F49" s="207"/>
      <c r="G49" s="203"/>
      <c r="H49" s="202"/>
      <c r="I49" s="203"/>
      <c r="J49" s="16" t="s">
        <v>68</v>
      </c>
      <c r="K49" s="65" t="s">
        <v>69</v>
      </c>
      <c r="L49" s="16" t="s">
        <v>69</v>
      </c>
      <c r="M49" s="65" t="s">
        <v>68</v>
      </c>
      <c r="N49" s="65" t="s">
        <v>70</v>
      </c>
      <c r="O49" s="16" t="s">
        <v>71</v>
      </c>
      <c r="P49" s="65" t="s">
        <v>69</v>
      </c>
      <c r="Q49" s="71" t="s">
        <v>72</v>
      </c>
      <c r="R49" s="16" t="s">
        <v>73</v>
      </c>
      <c r="S49" s="65" t="s">
        <v>68</v>
      </c>
      <c r="T49" s="65" t="s">
        <v>69</v>
      </c>
      <c r="U49" s="65" t="s">
        <v>74</v>
      </c>
      <c r="V49" s="65" t="s">
        <v>68</v>
      </c>
      <c r="W49" s="72"/>
      <c r="X49" s="65" t="s">
        <v>75</v>
      </c>
      <c r="Y49" s="16" t="s">
        <v>74</v>
      </c>
      <c r="Z49" s="65" t="s">
        <v>76</v>
      </c>
      <c r="AA49" s="65" t="s">
        <v>77</v>
      </c>
      <c r="AB49" s="203"/>
      <c r="AC49" s="203"/>
    </row>
    <row r="50" spans="1:29" s="24" customFormat="1" ht="38.25" customHeight="1" x14ac:dyDescent="0.25">
      <c r="A50" s="174">
        <v>1</v>
      </c>
      <c r="B50" s="173" t="s">
        <v>127</v>
      </c>
      <c r="C50" s="174">
        <v>2024</v>
      </c>
      <c r="D50" s="158"/>
      <c r="E50" s="155" t="s">
        <v>41</v>
      </c>
      <c r="F50" s="157">
        <v>11</v>
      </c>
      <c r="G50" s="152" t="s">
        <v>104</v>
      </c>
      <c r="H50" s="73" t="s">
        <v>42</v>
      </c>
      <c r="I50" s="53">
        <v>45587</v>
      </c>
      <c r="J50" s="54">
        <v>45605</v>
      </c>
      <c r="K50" s="54">
        <v>45612</v>
      </c>
      <c r="L50" s="54">
        <f>K50+30</f>
        <v>45642</v>
      </c>
      <c r="M50" s="54">
        <v>45663</v>
      </c>
      <c r="N50" s="54">
        <v>45679</v>
      </c>
      <c r="O50" s="54">
        <v>45698</v>
      </c>
      <c r="P50" s="54">
        <v>45706</v>
      </c>
      <c r="Q50" s="55">
        <v>45722</v>
      </c>
      <c r="R50" s="17"/>
      <c r="S50" s="54">
        <v>45733</v>
      </c>
      <c r="T50" s="54">
        <v>45747</v>
      </c>
      <c r="U50" s="54">
        <v>45750</v>
      </c>
      <c r="V50" s="54">
        <v>45755</v>
      </c>
      <c r="W50" s="54"/>
      <c r="X50" s="54">
        <f>V50+30</f>
        <v>45785</v>
      </c>
      <c r="Y50" s="75">
        <f>X50+3+2</f>
        <v>45790</v>
      </c>
      <c r="Z50" s="75">
        <f>Y50+3+2</f>
        <v>45795</v>
      </c>
      <c r="AA50" s="75">
        <f>Z50+3</f>
        <v>45798</v>
      </c>
      <c r="AB50" s="75">
        <f>AA50+7</f>
        <v>45805</v>
      </c>
      <c r="AC50" s="75">
        <f>AB50+30</f>
        <v>45835</v>
      </c>
    </row>
    <row r="51" spans="1:29" s="24" customFormat="1" ht="38.25" customHeight="1" x14ac:dyDescent="0.25">
      <c r="A51" s="174"/>
      <c r="B51" s="173"/>
      <c r="C51" s="174"/>
      <c r="D51" s="159"/>
      <c r="E51" s="156"/>
      <c r="F51" s="157"/>
      <c r="G51" s="152"/>
      <c r="H51" s="73" t="s">
        <v>43</v>
      </c>
      <c r="I51" s="74"/>
      <c r="J51" s="74"/>
      <c r="K51" s="74"/>
      <c r="L51" s="74"/>
      <c r="M51" s="74"/>
      <c r="N51" s="74"/>
      <c r="O51" s="74"/>
      <c r="P51" s="74"/>
      <c r="Q51" s="76"/>
      <c r="R51" s="74"/>
      <c r="S51" s="74"/>
      <c r="T51" s="74"/>
      <c r="U51" s="74"/>
      <c r="V51" s="74"/>
      <c r="W51" s="72"/>
      <c r="X51" s="74"/>
      <c r="Y51" s="74"/>
      <c r="Z51" s="74"/>
      <c r="AA51" s="74"/>
      <c r="AB51" s="74"/>
      <c r="AC51" s="74"/>
    </row>
    <row r="52" spans="1:29" s="24" customFormat="1" ht="45.75" customHeight="1" x14ac:dyDescent="0.25">
      <c r="A52" s="174">
        <v>2</v>
      </c>
      <c r="B52" s="173" t="s">
        <v>99</v>
      </c>
      <c r="C52" s="174">
        <v>2024</v>
      </c>
      <c r="D52" s="153"/>
      <c r="E52" s="155" t="s">
        <v>41</v>
      </c>
      <c r="F52" s="157">
        <v>12</v>
      </c>
      <c r="G52" s="152" t="s">
        <v>104</v>
      </c>
      <c r="H52" s="73" t="s">
        <v>42</v>
      </c>
      <c r="I52" s="53">
        <v>45587</v>
      </c>
      <c r="J52" s="54">
        <v>45605</v>
      </c>
      <c r="K52" s="54">
        <v>45612</v>
      </c>
      <c r="L52" s="54">
        <f>K52+30</f>
        <v>45642</v>
      </c>
      <c r="M52" s="54">
        <v>45663</v>
      </c>
      <c r="N52" s="54">
        <v>45679</v>
      </c>
      <c r="O52" s="54">
        <v>45698</v>
      </c>
      <c r="P52" s="54">
        <v>45706</v>
      </c>
      <c r="Q52" s="55">
        <v>45722</v>
      </c>
      <c r="R52" s="17"/>
      <c r="S52" s="54">
        <v>45733</v>
      </c>
      <c r="T52" s="54">
        <v>45747</v>
      </c>
      <c r="U52" s="54">
        <v>45750</v>
      </c>
      <c r="V52" s="54">
        <v>45755</v>
      </c>
      <c r="W52" s="54"/>
      <c r="X52" s="54">
        <f>V52+30</f>
        <v>45785</v>
      </c>
      <c r="Y52" s="75">
        <f>X52+3+2</f>
        <v>45790</v>
      </c>
      <c r="Z52" s="75">
        <f>Y52+3+2</f>
        <v>45795</v>
      </c>
      <c r="AA52" s="75">
        <f>Z52+3</f>
        <v>45798</v>
      </c>
      <c r="AB52" s="75">
        <f>AA52+7</f>
        <v>45805</v>
      </c>
      <c r="AC52" s="75">
        <f>AB52+30</f>
        <v>45835</v>
      </c>
    </row>
    <row r="53" spans="1:29" s="24" customFormat="1" ht="45.75" customHeight="1" x14ac:dyDescent="0.25">
      <c r="A53" s="174"/>
      <c r="B53" s="173"/>
      <c r="C53" s="174"/>
      <c r="D53" s="154"/>
      <c r="E53" s="156"/>
      <c r="F53" s="157"/>
      <c r="G53" s="152"/>
      <c r="H53" s="73" t="s">
        <v>43</v>
      </c>
      <c r="I53" s="74"/>
      <c r="J53" s="74"/>
      <c r="K53" s="74"/>
      <c r="L53" s="74"/>
      <c r="M53" s="74"/>
      <c r="N53" s="74"/>
      <c r="O53" s="74"/>
      <c r="P53" s="74"/>
      <c r="Q53" s="76"/>
      <c r="R53" s="74"/>
      <c r="S53" s="74"/>
      <c r="T53" s="74"/>
      <c r="U53" s="74"/>
      <c r="V53" s="74"/>
      <c r="W53" s="72"/>
      <c r="X53" s="74"/>
      <c r="Y53" s="74"/>
      <c r="Z53" s="74"/>
      <c r="AA53" s="74"/>
      <c r="AB53" s="74"/>
      <c r="AC53" s="74"/>
    </row>
    <row r="54" spans="1:29" s="64" customFormat="1" ht="44.25" customHeight="1" x14ac:dyDescent="0.3">
      <c r="A54" s="204">
        <v>3</v>
      </c>
      <c r="B54" s="205" t="s">
        <v>1</v>
      </c>
      <c r="C54" s="204">
        <v>2023</v>
      </c>
      <c r="D54" s="168"/>
      <c r="E54" s="160" t="s">
        <v>41</v>
      </c>
      <c r="F54" s="162">
        <v>13</v>
      </c>
      <c r="G54" s="152" t="s">
        <v>104</v>
      </c>
      <c r="H54" s="73" t="s">
        <v>42</v>
      </c>
      <c r="I54" s="53">
        <v>45587</v>
      </c>
      <c r="J54" s="54">
        <v>45605</v>
      </c>
      <c r="K54" s="54">
        <v>45612</v>
      </c>
      <c r="L54" s="54">
        <f>K54+30</f>
        <v>45642</v>
      </c>
      <c r="M54" s="54">
        <v>45663</v>
      </c>
      <c r="N54" s="54">
        <v>45679</v>
      </c>
      <c r="O54" s="54">
        <v>45698</v>
      </c>
      <c r="P54" s="54">
        <v>45706</v>
      </c>
      <c r="Q54" s="55">
        <v>45722</v>
      </c>
      <c r="R54" s="17"/>
      <c r="S54" s="54">
        <v>45733</v>
      </c>
      <c r="T54" s="54">
        <v>45747</v>
      </c>
      <c r="U54" s="54">
        <v>45750</v>
      </c>
      <c r="V54" s="54">
        <v>45755</v>
      </c>
      <c r="W54" s="54"/>
      <c r="X54" s="54">
        <f>V54+30</f>
        <v>45785</v>
      </c>
      <c r="Y54" s="75">
        <f>X54+3+2</f>
        <v>45790</v>
      </c>
      <c r="Z54" s="75">
        <f>Y54+3+2</f>
        <v>45795</v>
      </c>
      <c r="AA54" s="75">
        <f>Z54+3</f>
        <v>45798</v>
      </c>
      <c r="AB54" s="75">
        <f>AA54+7</f>
        <v>45805</v>
      </c>
      <c r="AC54" s="75">
        <f>AB54+30</f>
        <v>45835</v>
      </c>
    </row>
    <row r="55" spans="1:29" s="24" customFormat="1" ht="44.25" customHeight="1" x14ac:dyDescent="0.25">
      <c r="A55" s="204"/>
      <c r="B55" s="205"/>
      <c r="C55" s="204"/>
      <c r="D55" s="169"/>
      <c r="E55" s="161"/>
      <c r="F55" s="162"/>
      <c r="G55" s="152"/>
      <c r="H55" s="73" t="s">
        <v>43</v>
      </c>
      <c r="I55" s="74"/>
      <c r="J55" s="74"/>
      <c r="K55" s="74"/>
      <c r="L55" s="74"/>
      <c r="M55" s="74"/>
      <c r="N55" s="74"/>
      <c r="O55" s="74"/>
      <c r="P55" s="74"/>
      <c r="Q55" s="76"/>
      <c r="R55" s="74"/>
      <c r="S55" s="74"/>
      <c r="T55" s="74"/>
      <c r="U55" s="74"/>
      <c r="V55" s="74"/>
      <c r="W55" s="72"/>
      <c r="X55" s="74"/>
      <c r="Y55" s="74"/>
      <c r="Z55" s="74"/>
      <c r="AA55" s="74"/>
      <c r="AB55" s="74"/>
      <c r="AC55" s="74"/>
    </row>
    <row r="56" spans="1:29" s="24" customFormat="1" ht="38.25" customHeight="1" x14ac:dyDescent="0.25">
      <c r="A56" s="174">
        <v>4</v>
      </c>
      <c r="B56" s="173" t="s">
        <v>103</v>
      </c>
      <c r="C56" s="174">
        <v>2023</v>
      </c>
      <c r="D56" s="153"/>
      <c r="E56" s="155" t="s">
        <v>41</v>
      </c>
      <c r="F56" s="157">
        <v>14</v>
      </c>
      <c r="G56" s="152" t="s">
        <v>104</v>
      </c>
      <c r="H56" s="73" t="s">
        <v>42</v>
      </c>
      <c r="I56" s="53">
        <v>45587</v>
      </c>
      <c r="J56" s="54">
        <v>45605</v>
      </c>
      <c r="K56" s="54">
        <v>45612</v>
      </c>
      <c r="L56" s="54">
        <f>K56+30</f>
        <v>45642</v>
      </c>
      <c r="M56" s="54">
        <v>45663</v>
      </c>
      <c r="N56" s="54">
        <v>45679</v>
      </c>
      <c r="O56" s="54">
        <v>45698</v>
      </c>
      <c r="P56" s="54">
        <v>45706</v>
      </c>
      <c r="Q56" s="55">
        <v>45722</v>
      </c>
      <c r="R56" s="17"/>
      <c r="S56" s="54">
        <v>45733</v>
      </c>
      <c r="T56" s="54">
        <v>45747</v>
      </c>
      <c r="U56" s="54">
        <v>45750</v>
      </c>
      <c r="V56" s="54">
        <v>45755</v>
      </c>
      <c r="W56" s="54"/>
      <c r="X56" s="54">
        <f>V56+30</f>
        <v>45785</v>
      </c>
      <c r="Y56" s="75">
        <f>X56+3+2</f>
        <v>45790</v>
      </c>
      <c r="Z56" s="75">
        <f>Y56+3+2</f>
        <v>45795</v>
      </c>
      <c r="AA56" s="75">
        <f>Z56+3</f>
        <v>45798</v>
      </c>
      <c r="AB56" s="75">
        <f>AA56+7</f>
        <v>45805</v>
      </c>
      <c r="AC56" s="75">
        <f>AB56+30</f>
        <v>45835</v>
      </c>
    </row>
    <row r="57" spans="1:29" s="24" customFormat="1" ht="38.25" customHeight="1" x14ac:dyDescent="0.25">
      <c r="A57" s="174"/>
      <c r="B57" s="173"/>
      <c r="C57" s="174"/>
      <c r="D57" s="154"/>
      <c r="E57" s="156"/>
      <c r="F57" s="157"/>
      <c r="G57" s="152"/>
      <c r="H57" s="73" t="s">
        <v>43</v>
      </c>
      <c r="I57" s="74"/>
      <c r="J57" s="74"/>
      <c r="K57" s="74"/>
      <c r="L57" s="74"/>
      <c r="M57" s="74"/>
      <c r="N57" s="74"/>
      <c r="O57" s="74"/>
      <c r="P57" s="74"/>
      <c r="Q57" s="76"/>
      <c r="R57" s="74"/>
      <c r="S57" s="74"/>
      <c r="T57" s="74"/>
      <c r="U57" s="74"/>
      <c r="V57" s="74"/>
      <c r="W57" s="72"/>
      <c r="X57" s="74"/>
      <c r="Y57" s="74"/>
      <c r="Z57" s="74"/>
      <c r="AA57" s="74"/>
      <c r="AB57" s="74"/>
      <c r="AC57" s="74"/>
    </row>
    <row r="58" spans="1:29" s="24" customFormat="1" ht="42.75" customHeight="1" x14ac:dyDescent="0.25">
      <c r="A58" s="174">
        <v>5</v>
      </c>
      <c r="B58" s="173" t="s">
        <v>2</v>
      </c>
      <c r="C58" s="174">
        <v>2023</v>
      </c>
      <c r="D58" s="153"/>
      <c r="E58" s="155" t="s">
        <v>41</v>
      </c>
      <c r="F58" s="157">
        <v>15</v>
      </c>
      <c r="G58" s="152" t="s">
        <v>104</v>
      </c>
      <c r="H58" s="73" t="s">
        <v>42</v>
      </c>
      <c r="I58" s="53">
        <v>45587</v>
      </c>
      <c r="J58" s="54">
        <v>45605</v>
      </c>
      <c r="K58" s="54">
        <v>45612</v>
      </c>
      <c r="L58" s="54">
        <f>K58+30</f>
        <v>45642</v>
      </c>
      <c r="M58" s="54">
        <v>45663</v>
      </c>
      <c r="N58" s="54">
        <v>45679</v>
      </c>
      <c r="O58" s="54">
        <v>45698</v>
      </c>
      <c r="P58" s="54">
        <v>45706</v>
      </c>
      <c r="Q58" s="55">
        <v>45722</v>
      </c>
      <c r="R58" s="17"/>
      <c r="S58" s="54">
        <v>45733</v>
      </c>
      <c r="T58" s="54">
        <v>45747</v>
      </c>
      <c r="U58" s="54">
        <v>45750</v>
      </c>
      <c r="V58" s="54">
        <v>45755</v>
      </c>
      <c r="W58" s="54"/>
      <c r="X58" s="54">
        <f>V58+30</f>
        <v>45785</v>
      </c>
      <c r="Y58" s="75">
        <f>X58+3+2</f>
        <v>45790</v>
      </c>
      <c r="Z58" s="75">
        <f>Y58+3+2</f>
        <v>45795</v>
      </c>
      <c r="AA58" s="75">
        <f>Z58+3</f>
        <v>45798</v>
      </c>
      <c r="AB58" s="75">
        <f>AA58+7</f>
        <v>45805</v>
      </c>
      <c r="AC58" s="75">
        <f>AB58+30</f>
        <v>45835</v>
      </c>
    </row>
    <row r="59" spans="1:29" s="24" customFormat="1" ht="42.75" customHeight="1" x14ac:dyDescent="0.25">
      <c r="A59" s="174"/>
      <c r="B59" s="173"/>
      <c r="C59" s="174"/>
      <c r="D59" s="154"/>
      <c r="E59" s="156"/>
      <c r="F59" s="157"/>
      <c r="G59" s="152"/>
      <c r="H59" s="73" t="s">
        <v>43</v>
      </c>
      <c r="I59" s="74"/>
      <c r="J59" s="74"/>
      <c r="K59" s="74"/>
      <c r="L59" s="74"/>
      <c r="M59" s="74"/>
      <c r="N59" s="74"/>
      <c r="O59" s="74"/>
      <c r="P59" s="74"/>
      <c r="Q59" s="76"/>
      <c r="R59" s="74"/>
      <c r="S59" s="74"/>
      <c r="T59" s="74"/>
      <c r="U59" s="74"/>
      <c r="V59" s="74"/>
      <c r="W59" s="72"/>
      <c r="X59" s="74"/>
      <c r="Y59" s="74"/>
      <c r="Z59" s="74"/>
      <c r="AA59" s="74"/>
      <c r="AB59" s="74"/>
      <c r="AC59" s="74"/>
    </row>
    <row r="60" spans="1:29" x14ac:dyDescent="0.3">
      <c r="A60" s="77"/>
      <c r="B60" s="78" t="s">
        <v>44</v>
      </c>
      <c r="C60" s="78"/>
      <c r="D60" s="79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1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</row>
    <row r="61" spans="1:29" ht="33" customHeight="1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48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spans="1:29" ht="23.4" x14ac:dyDescent="0.3">
      <c r="A62" s="2"/>
      <c r="B62" s="241" t="s">
        <v>107</v>
      </c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1"/>
      <c r="P62" s="241"/>
      <c r="Q62" s="32"/>
      <c r="R62" s="49"/>
      <c r="S62" s="32"/>
      <c r="T62" s="32"/>
      <c r="U62" s="1"/>
      <c r="V62" s="33"/>
      <c r="W62" s="23"/>
      <c r="X62" s="22"/>
    </row>
    <row r="63" spans="1:29" ht="16.2" thickBot="1" x14ac:dyDescent="0.35">
      <c r="A63" s="2"/>
      <c r="B63" s="28"/>
      <c r="C63" s="28"/>
      <c r="D63" s="29"/>
      <c r="E63" s="30"/>
      <c r="F63" s="31"/>
      <c r="G63" s="31"/>
      <c r="H63" s="31"/>
      <c r="I63" s="31"/>
      <c r="J63" s="32"/>
      <c r="K63" s="32"/>
      <c r="L63" s="32"/>
      <c r="M63" s="32"/>
      <c r="N63" s="32"/>
      <c r="O63" s="32"/>
      <c r="P63" s="32"/>
      <c r="Q63" s="32"/>
      <c r="R63" s="49"/>
      <c r="S63" s="32"/>
      <c r="T63" s="32"/>
      <c r="U63" s="1"/>
      <c r="V63" s="33"/>
      <c r="W63" s="23"/>
      <c r="X63" s="22"/>
    </row>
    <row r="64" spans="1:29" ht="15.75" customHeight="1" thickBot="1" x14ac:dyDescent="0.35">
      <c r="A64" s="210" t="s">
        <v>13</v>
      </c>
      <c r="B64" s="211"/>
      <c r="C64" s="211"/>
      <c r="D64" s="211"/>
      <c r="E64" s="211"/>
      <c r="F64" s="242"/>
      <c r="G64" s="211"/>
      <c r="H64" s="243"/>
      <c r="I64" s="273" t="s">
        <v>14</v>
      </c>
      <c r="J64" s="210" t="s">
        <v>108</v>
      </c>
      <c r="K64" s="211"/>
      <c r="L64" s="211"/>
      <c r="M64" s="211"/>
      <c r="N64" s="212" t="s">
        <v>109</v>
      </c>
      <c r="O64" s="213"/>
      <c r="P64" s="213"/>
      <c r="Q64" s="213"/>
      <c r="R64" s="213"/>
      <c r="S64" s="212" t="s">
        <v>110</v>
      </c>
      <c r="T64" s="213"/>
      <c r="U64" s="1"/>
      <c r="V64" s="33"/>
      <c r="W64" s="23"/>
      <c r="X64" s="22"/>
    </row>
    <row r="65" spans="1:29" ht="48" thickTop="1" thickBot="1" x14ac:dyDescent="0.35">
      <c r="A65" s="262" t="s">
        <v>19</v>
      </c>
      <c r="B65" s="264" t="s">
        <v>20</v>
      </c>
      <c r="C65" s="264"/>
      <c r="D65" s="264" t="s">
        <v>21</v>
      </c>
      <c r="E65" s="264"/>
      <c r="F65" s="254" t="s">
        <v>22</v>
      </c>
      <c r="G65" s="264" t="s">
        <v>111</v>
      </c>
      <c r="H65" s="265" t="s">
        <v>24</v>
      </c>
      <c r="I65" s="274"/>
      <c r="J65" s="267" t="s">
        <v>112</v>
      </c>
      <c r="K65" s="102" t="s">
        <v>113</v>
      </c>
      <c r="L65" s="103" t="s">
        <v>114</v>
      </c>
      <c r="M65" s="104" t="s">
        <v>115</v>
      </c>
      <c r="N65" s="103" t="s">
        <v>116</v>
      </c>
      <c r="O65" s="103" t="s">
        <v>117</v>
      </c>
      <c r="P65" s="103" t="s">
        <v>118</v>
      </c>
      <c r="Q65" s="105" t="s">
        <v>37</v>
      </c>
      <c r="R65" s="106" t="s">
        <v>38</v>
      </c>
      <c r="S65" s="269" t="s">
        <v>39</v>
      </c>
      <c r="T65" s="271" t="s">
        <v>119</v>
      </c>
      <c r="U65" s="1"/>
      <c r="V65" s="33"/>
      <c r="W65" s="23"/>
      <c r="X65" s="22"/>
    </row>
    <row r="66" spans="1:29" ht="16.2" thickTop="1" x14ac:dyDescent="0.3">
      <c r="A66" s="263"/>
      <c r="B66" s="255"/>
      <c r="C66" s="255"/>
      <c r="D66" s="255"/>
      <c r="E66" s="255"/>
      <c r="F66" s="255"/>
      <c r="G66" s="255"/>
      <c r="H66" s="266"/>
      <c r="I66" s="274"/>
      <c r="J66" s="268"/>
      <c r="K66" s="107" t="s">
        <v>120</v>
      </c>
      <c r="L66" s="107" t="s">
        <v>76</v>
      </c>
      <c r="M66" s="108" t="s">
        <v>75</v>
      </c>
      <c r="N66" s="109"/>
      <c r="O66" s="110" t="s">
        <v>121</v>
      </c>
      <c r="P66" s="111" t="s">
        <v>75</v>
      </c>
      <c r="Q66" s="112" t="s">
        <v>76</v>
      </c>
      <c r="R66" s="113" t="s">
        <v>121</v>
      </c>
      <c r="S66" s="270"/>
      <c r="T66" s="272"/>
      <c r="U66" s="1"/>
      <c r="V66" s="33"/>
      <c r="W66" s="23"/>
      <c r="X66" s="22"/>
    </row>
    <row r="67" spans="1:29" x14ac:dyDescent="0.3">
      <c r="A67" s="214">
        <v>1</v>
      </c>
      <c r="B67" s="229" t="s">
        <v>122</v>
      </c>
      <c r="C67" s="216">
        <v>2024</v>
      </c>
      <c r="D67" s="237"/>
      <c r="E67" s="239"/>
      <c r="F67" s="216" t="s">
        <v>41</v>
      </c>
      <c r="G67" s="218">
        <v>16</v>
      </c>
      <c r="H67" s="220" t="s">
        <v>123</v>
      </c>
      <c r="I67" s="114" t="s">
        <v>42</v>
      </c>
      <c r="J67" s="115">
        <v>45580</v>
      </c>
      <c r="K67" s="116">
        <f>J67+10</f>
        <v>45590</v>
      </c>
      <c r="L67" s="117">
        <f>K67+3+1</f>
        <v>45594</v>
      </c>
      <c r="M67" s="118">
        <f>L67+2</f>
        <v>45596</v>
      </c>
      <c r="N67" s="116"/>
      <c r="O67" s="116">
        <f>M67+1</f>
        <v>45597</v>
      </c>
      <c r="P67" s="119">
        <f>O67+2+2</f>
        <v>45601</v>
      </c>
      <c r="Q67" s="120">
        <f>P67+3</f>
        <v>45604</v>
      </c>
      <c r="R67" s="121">
        <v>45607</v>
      </c>
      <c r="S67" s="116">
        <v>45614</v>
      </c>
      <c r="T67" s="122">
        <f>R67+30</f>
        <v>45637</v>
      </c>
      <c r="U67" s="1"/>
      <c r="V67" s="33"/>
      <c r="W67" s="23"/>
      <c r="X67" s="22"/>
    </row>
    <row r="68" spans="1:29" x14ac:dyDescent="0.3">
      <c r="A68" s="215"/>
      <c r="B68" s="236"/>
      <c r="C68" s="217"/>
      <c r="D68" s="238"/>
      <c r="E68" s="240"/>
      <c r="F68" s="217"/>
      <c r="G68" s="219"/>
      <c r="H68" s="221"/>
      <c r="I68" s="56"/>
      <c r="J68" s="57"/>
      <c r="K68" s="18"/>
      <c r="L68" s="58"/>
      <c r="M68" s="18"/>
      <c r="N68" s="58"/>
      <c r="O68" s="18"/>
      <c r="P68" s="19"/>
      <c r="Q68" s="58"/>
      <c r="R68" s="46"/>
      <c r="S68" s="19"/>
      <c r="T68" s="18"/>
      <c r="U68" s="1"/>
      <c r="V68" s="33"/>
      <c r="W68" s="23"/>
      <c r="X68" s="22"/>
    </row>
    <row r="69" spans="1:29" ht="17.25" customHeight="1" x14ac:dyDescent="0.3">
      <c r="A69" s="216">
        <v>2</v>
      </c>
      <c r="B69" s="229" t="s">
        <v>124</v>
      </c>
      <c r="C69" s="216">
        <v>2023</v>
      </c>
      <c r="D69" s="231"/>
      <c r="E69" s="216"/>
      <c r="F69" s="216" t="s">
        <v>41</v>
      </c>
      <c r="G69" s="216">
        <v>17</v>
      </c>
      <c r="H69" s="275" t="s">
        <v>123</v>
      </c>
      <c r="I69" s="114" t="s">
        <v>42</v>
      </c>
      <c r="J69" s="115">
        <v>45580</v>
      </c>
      <c r="K69" s="116">
        <f>J69+10</f>
        <v>45590</v>
      </c>
      <c r="L69" s="117">
        <f>K69+3+1</f>
        <v>45594</v>
      </c>
      <c r="M69" s="118">
        <f>L69+2</f>
        <v>45596</v>
      </c>
      <c r="N69" s="116"/>
      <c r="O69" s="116">
        <f>M69+1</f>
        <v>45597</v>
      </c>
      <c r="P69" s="119">
        <f>O69+2+2</f>
        <v>45601</v>
      </c>
      <c r="Q69" s="120">
        <f>P69+3</f>
        <v>45604</v>
      </c>
      <c r="R69" s="121">
        <v>45607</v>
      </c>
      <c r="S69" s="116">
        <v>45614</v>
      </c>
      <c r="T69" s="122">
        <f>R69+30</f>
        <v>45637</v>
      </c>
      <c r="V69" s="34"/>
      <c r="W69" s="34"/>
    </row>
    <row r="70" spans="1:29" ht="20.25" customHeight="1" thickBot="1" x14ac:dyDescent="0.4">
      <c r="A70" s="217"/>
      <c r="B70" s="236"/>
      <c r="C70" s="217"/>
      <c r="D70" s="277"/>
      <c r="E70" s="217"/>
      <c r="F70" s="217"/>
      <c r="G70" s="217"/>
      <c r="H70" s="278"/>
      <c r="I70" s="123" t="s">
        <v>43</v>
      </c>
      <c r="J70" s="124"/>
      <c r="K70" s="125"/>
      <c r="L70" s="126"/>
      <c r="M70" s="127"/>
      <c r="N70" s="124"/>
      <c r="O70" s="125"/>
      <c r="P70" s="127"/>
      <c r="Q70" s="124"/>
      <c r="R70" s="128"/>
      <c r="S70" s="125"/>
      <c r="T70" s="129"/>
      <c r="V70" s="35" t="e">
        <f>+#REF!/20</f>
        <v>#REF!</v>
      </c>
      <c r="W70" s="36" t="s">
        <v>78</v>
      </c>
      <c r="Y70" s="37"/>
      <c r="Z70" s="37"/>
      <c r="AA70" s="37"/>
      <c r="AB70" s="37"/>
      <c r="AC70" s="37"/>
    </row>
    <row r="71" spans="1:29" ht="17.25" customHeight="1" x14ac:dyDescent="0.3">
      <c r="A71" s="216">
        <v>3</v>
      </c>
      <c r="B71" s="229" t="s">
        <v>125</v>
      </c>
      <c r="C71" s="216">
        <v>2023</v>
      </c>
      <c r="D71" s="231"/>
      <c r="E71" s="216"/>
      <c r="F71" s="216" t="s">
        <v>41</v>
      </c>
      <c r="G71" s="216">
        <v>18</v>
      </c>
      <c r="H71" s="275" t="s">
        <v>123</v>
      </c>
      <c r="I71" s="114" t="s">
        <v>42</v>
      </c>
      <c r="J71" s="115">
        <v>45580</v>
      </c>
      <c r="K71" s="116">
        <f>J71+10</f>
        <v>45590</v>
      </c>
      <c r="L71" s="117">
        <f>K71+3+1</f>
        <v>45594</v>
      </c>
      <c r="M71" s="118">
        <f>L71+2</f>
        <v>45596</v>
      </c>
      <c r="N71" s="116"/>
      <c r="O71" s="116">
        <f>M71+1</f>
        <v>45597</v>
      </c>
      <c r="P71" s="119">
        <f>O71+2+2</f>
        <v>45601</v>
      </c>
      <c r="Q71" s="120">
        <f>P71+3</f>
        <v>45604</v>
      </c>
      <c r="R71" s="121">
        <v>45607</v>
      </c>
      <c r="S71" s="116">
        <v>45614</v>
      </c>
      <c r="T71" s="122">
        <f>R71+30</f>
        <v>45637</v>
      </c>
    </row>
    <row r="72" spans="1:29" ht="17.25" customHeight="1" thickBot="1" x14ac:dyDescent="0.35">
      <c r="A72" s="228"/>
      <c r="B72" s="230"/>
      <c r="C72" s="228"/>
      <c r="D72" s="232"/>
      <c r="E72" s="228"/>
      <c r="F72" s="228"/>
      <c r="G72" s="228"/>
      <c r="H72" s="276"/>
      <c r="I72" s="123" t="s">
        <v>43</v>
      </c>
      <c r="J72" s="130"/>
      <c r="K72" s="125"/>
      <c r="L72" s="126"/>
      <c r="M72" s="127"/>
      <c r="N72" s="124"/>
      <c r="O72" s="125"/>
      <c r="P72" s="127"/>
      <c r="Q72" s="124"/>
      <c r="R72" s="128"/>
      <c r="S72" s="125"/>
      <c r="T72" s="129"/>
    </row>
    <row r="73" spans="1:29" ht="16.2" thickBot="1" x14ac:dyDescent="0.35">
      <c r="A73" s="131"/>
      <c r="B73" s="132" t="s">
        <v>44</v>
      </c>
      <c r="C73" s="132"/>
      <c r="D73" s="133"/>
      <c r="E73" s="134"/>
      <c r="F73" s="135"/>
      <c r="G73" s="135"/>
      <c r="H73" s="136"/>
      <c r="I73" s="137"/>
      <c r="J73" s="138"/>
      <c r="K73" s="138"/>
      <c r="L73" s="139"/>
      <c r="M73" s="140"/>
      <c r="N73" s="141"/>
      <c r="O73" s="138"/>
      <c r="P73" s="142"/>
      <c r="Q73" s="141"/>
      <c r="R73" s="143"/>
      <c r="S73" s="144"/>
      <c r="T73" s="145"/>
    </row>
    <row r="74" spans="1:29" ht="16.2" thickBot="1" x14ac:dyDescent="0.35">
      <c r="A74" s="2"/>
      <c r="B74" s="146"/>
      <c r="C74" s="146"/>
      <c r="D74" s="147"/>
      <c r="E74" s="148"/>
      <c r="F74" s="149"/>
      <c r="G74" s="149"/>
      <c r="H74" s="149"/>
      <c r="I74" s="149"/>
      <c r="J74" s="150"/>
      <c r="K74" s="150"/>
      <c r="L74" s="150"/>
      <c r="M74" s="150"/>
      <c r="N74" s="150"/>
      <c r="O74" s="150"/>
      <c r="P74" s="150"/>
      <c r="Q74" s="150"/>
      <c r="R74" s="151"/>
      <c r="S74" s="150"/>
      <c r="T74" s="150"/>
    </row>
    <row r="75" spans="1:29" ht="16.2" thickBot="1" x14ac:dyDescent="0.35">
      <c r="B75" s="244" t="s">
        <v>79</v>
      </c>
      <c r="C75" s="245"/>
      <c r="D75" s="246"/>
      <c r="E75" s="247"/>
      <c r="F75" s="227"/>
      <c r="G75" s="227"/>
      <c r="H75" s="227"/>
      <c r="J75" s="224"/>
      <c r="K75" s="224"/>
      <c r="L75" s="224"/>
      <c r="M75" s="224"/>
      <c r="N75" s="224"/>
    </row>
    <row r="76" spans="1:29" x14ac:dyDescent="0.3">
      <c r="B76" s="225" t="s">
        <v>80</v>
      </c>
      <c r="C76" s="225"/>
      <c r="D76" s="226"/>
      <c r="E76" s="226"/>
      <c r="F76" s="227"/>
      <c r="G76" s="227"/>
      <c r="H76" s="227"/>
    </row>
    <row r="77" spans="1:29" x14ac:dyDescent="0.3">
      <c r="B77" s="38" t="s">
        <v>81</v>
      </c>
      <c r="C77" s="38"/>
      <c r="D77" s="39"/>
      <c r="E77" s="39"/>
      <c r="F77" s="40"/>
      <c r="G77" s="40"/>
      <c r="H77" s="40"/>
    </row>
    <row r="78" spans="1:29" ht="18" x14ac:dyDescent="0.35">
      <c r="B78" s="222" t="s">
        <v>82</v>
      </c>
      <c r="C78" s="222"/>
      <c r="D78" s="222"/>
      <c r="E78" s="223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50"/>
      <c r="R78" s="37"/>
      <c r="S78" s="37"/>
      <c r="T78" s="37"/>
      <c r="U78" s="37"/>
      <c r="V78" s="41"/>
      <c r="W78" s="41"/>
      <c r="X78" s="37"/>
    </row>
    <row r="79" spans="1:29" x14ac:dyDescent="0.3">
      <c r="B79" s="222" t="s">
        <v>83</v>
      </c>
      <c r="C79" s="222"/>
      <c r="D79" s="223"/>
      <c r="E79" s="223"/>
    </row>
    <row r="80" spans="1:29" x14ac:dyDescent="0.3">
      <c r="B80" s="222" t="s">
        <v>84</v>
      </c>
      <c r="C80" s="222"/>
      <c r="D80" s="223"/>
      <c r="E80" s="223"/>
    </row>
    <row r="81" spans="1:24" x14ac:dyDescent="0.3">
      <c r="B81" s="222" t="s">
        <v>85</v>
      </c>
      <c r="C81" s="222"/>
      <c r="D81" s="223"/>
      <c r="E81" s="223"/>
    </row>
    <row r="82" spans="1:24" x14ac:dyDescent="0.3">
      <c r="B82" s="222" t="s">
        <v>86</v>
      </c>
      <c r="C82" s="222"/>
      <c r="D82" s="223"/>
      <c r="E82" s="223"/>
    </row>
    <row r="83" spans="1:24" x14ac:dyDescent="0.3">
      <c r="B83" s="222" t="s">
        <v>87</v>
      </c>
      <c r="C83" s="222"/>
      <c r="D83" s="222"/>
      <c r="E83" s="223"/>
    </row>
    <row r="84" spans="1:24" x14ac:dyDescent="0.3">
      <c r="B84" s="222" t="s">
        <v>88</v>
      </c>
      <c r="C84" s="222"/>
      <c r="D84" s="222"/>
      <c r="E84" s="223"/>
    </row>
    <row r="85" spans="1:24" x14ac:dyDescent="0.3">
      <c r="B85" s="234" t="s">
        <v>89</v>
      </c>
      <c r="C85" s="234"/>
      <c r="D85" s="235"/>
      <c r="E85" s="235"/>
    </row>
    <row r="86" spans="1:24" x14ac:dyDescent="0.3">
      <c r="B86" s="222" t="s">
        <v>90</v>
      </c>
      <c r="C86" s="222"/>
      <c r="D86" s="222"/>
      <c r="E86" s="223"/>
    </row>
    <row r="87" spans="1:24" x14ac:dyDescent="0.3">
      <c r="B87" s="222" t="s">
        <v>94</v>
      </c>
      <c r="C87" s="222"/>
      <c r="D87" s="222"/>
      <c r="E87" s="223"/>
    </row>
    <row r="88" spans="1:24" x14ac:dyDescent="0.3">
      <c r="B88" s="222" t="s">
        <v>91</v>
      </c>
      <c r="C88" s="222"/>
      <c r="D88" s="223"/>
      <c r="E88" s="223"/>
    </row>
    <row r="89" spans="1:24" x14ac:dyDescent="0.3">
      <c r="B89" s="222"/>
      <c r="C89" s="222"/>
      <c r="D89" s="222"/>
    </row>
    <row r="95" spans="1:24" s="279" customFormat="1" x14ac:dyDescent="0.3">
      <c r="A95" s="222"/>
      <c r="B95" s="222"/>
      <c r="C95" s="222"/>
      <c r="D95" s="222"/>
      <c r="E95" s="222"/>
      <c r="F95" s="222"/>
      <c r="G95"/>
      <c r="H95"/>
      <c r="I95"/>
      <c r="J95"/>
      <c r="K95"/>
      <c r="L95" s="44"/>
      <c r="M95"/>
      <c r="N95" s="44"/>
      <c r="O95"/>
      <c r="P95" s="44"/>
      <c r="Q95"/>
      <c r="R95" s="44"/>
      <c r="S95"/>
      <c r="T95" s="44"/>
      <c r="U95"/>
      <c r="V95" s="44"/>
      <c r="W95"/>
      <c r="X95" s="44"/>
    </row>
    <row r="96" spans="1:24" s="279" customFormat="1" x14ac:dyDescent="0.3">
      <c r="A96"/>
      <c r="B96"/>
      <c r="C96"/>
      <c r="D96"/>
      <c r="E96"/>
      <c r="F96"/>
      <c r="G96"/>
      <c r="H96"/>
      <c r="I96"/>
      <c r="J96"/>
      <c r="K96"/>
      <c r="L96" s="44"/>
      <c r="M96"/>
      <c r="N96" s="44"/>
      <c r="O96"/>
      <c r="P96" s="44"/>
      <c r="Q96"/>
      <c r="R96" s="44"/>
      <c r="S96"/>
      <c r="T96" s="44"/>
      <c r="U96"/>
      <c r="V96" s="44"/>
      <c r="W96"/>
      <c r="X96" s="44"/>
    </row>
    <row r="97" spans="1:24" s="279" customFormat="1" x14ac:dyDescent="0.3">
      <c r="A97"/>
      <c r="B97"/>
      <c r="C97"/>
      <c r="D97"/>
      <c r="E97"/>
      <c r="F97"/>
      <c r="G97"/>
      <c r="H97"/>
      <c r="I97"/>
      <c r="J97"/>
      <c r="K97"/>
      <c r="L97" s="44"/>
      <c r="M97"/>
      <c r="N97" s="44"/>
      <c r="O97"/>
      <c r="P97" s="44"/>
      <c r="Q97"/>
      <c r="R97" s="44"/>
      <c r="S97"/>
      <c r="T97" s="44"/>
      <c r="U97"/>
      <c r="V97" s="44"/>
      <c r="W97"/>
      <c r="X97" s="44"/>
    </row>
    <row r="98" spans="1:24" s="279" customFormat="1" x14ac:dyDescent="0.3">
      <c r="A98"/>
      <c r="B98"/>
      <c r="C98"/>
      <c r="D98"/>
      <c r="E98"/>
      <c r="F98"/>
      <c r="G98"/>
      <c r="H98"/>
      <c r="I98"/>
      <c r="J98"/>
      <c r="K98"/>
      <c r="L98" s="44"/>
      <c r="M98"/>
      <c r="N98" s="44"/>
      <c r="O98"/>
      <c r="P98" s="44"/>
      <c r="Q98"/>
      <c r="R98" s="44"/>
      <c r="S98"/>
      <c r="T98" s="44"/>
      <c r="U98"/>
      <c r="V98" s="44"/>
      <c r="W98"/>
      <c r="X98" s="44"/>
    </row>
    <row r="99" spans="1:24" s="279" customFormat="1" x14ac:dyDescent="0.3">
      <c r="A99"/>
      <c r="B99"/>
      <c r="C99"/>
      <c r="D99"/>
      <c r="E99"/>
      <c r="F99"/>
      <c r="G99"/>
      <c r="H99"/>
      <c r="I99"/>
      <c r="J99"/>
      <c r="K99"/>
      <c r="L99" s="44"/>
      <c r="M99"/>
      <c r="N99" s="44"/>
      <c r="O99"/>
      <c r="P99" s="44"/>
      <c r="Q99"/>
      <c r="R99" s="44"/>
      <c r="S99"/>
      <c r="T99" s="44"/>
      <c r="U99"/>
      <c r="V99" s="44"/>
      <c r="W99"/>
      <c r="X99" s="44"/>
    </row>
    <row r="100" spans="1:24" s="279" customFormat="1" x14ac:dyDescent="0.3">
      <c r="A100" s="222"/>
      <c r="B100" s="222"/>
      <c r="C100" s="222"/>
      <c r="D100" s="222"/>
      <c r="E100" s="222"/>
      <c r="F100" s="222"/>
      <c r="G100"/>
      <c r="H100"/>
      <c r="I100"/>
      <c r="J100"/>
      <c r="K100"/>
      <c r="L100" s="44"/>
      <c r="M100"/>
      <c r="N100" s="44"/>
      <c r="O100"/>
      <c r="P100" s="44"/>
      <c r="Q100"/>
      <c r="R100" s="44"/>
      <c r="S100"/>
      <c r="T100" s="44"/>
      <c r="U100"/>
      <c r="V100" s="44"/>
      <c r="W100"/>
      <c r="X100" s="44"/>
    </row>
    <row r="101" spans="1:24" s="279" customFormat="1" x14ac:dyDescent="0.3">
      <c r="A101"/>
      <c r="B101"/>
      <c r="C101"/>
      <c r="D101"/>
      <c r="E101"/>
      <c r="F101"/>
      <c r="G101"/>
      <c r="H101"/>
      <c r="I101"/>
      <c r="J101"/>
      <c r="K101"/>
      <c r="L101" s="44"/>
      <c r="M101"/>
      <c r="N101" s="44"/>
      <c r="O101"/>
      <c r="P101" s="44"/>
      <c r="Q101"/>
      <c r="R101" s="44"/>
      <c r="S101"/>
      <c r="T101" s="44"/>
      <c r="U101"/>
      <c r="V101" s="44"/>
      <c r="W101"/>
      <c r="X101" s="44"/>
    </row>
    <row r="102" spans="1:24" s="279" customFormat="1" ht="15.6" customHeight="1" x14ac:dyDescent="0.8">
      <c r="A102"/>
      <c r="B102"/>
      <c r="C102"/>
      <c r="D102"/>
      <c r="E102"/>
      <c r="F102"/>
      <c r="G102"/>
      <c r="H102"/>
      <c r="I102"/>
      <c r="J102"/>
      <c r="K102"/>
      <c r="L102" s="44"/>
      <c r="M102"/>
      <c r="N102" s="44"/>
      <c r="O102"/>
      <c r="P102" s="44"/>
      <c r="R102" s="44"/>
      <c r="S102" s="280"/>
      <c r="T102" s="44"/>
      <c r="U102"/>
      <c r="V102" s="44"/>
      <c r="W102"/>
      <c r="X102" s="44"/>
    </row>
    <row r="103" spans="1:24" s="279" customFormat="1" x14ac:dyDescent="0.3">
      <c r="A103"/>
      <c r="B103"/>
      <c r="C103"/>
      <c r="D103"/>
      <c r="E103"/>
      <c r="F103"/>
      <c r="G103"/>
      <c r="H103"/>
      <c r="I103"/>
      <c r="J103"/>
      <c r="K103"/>
      <c r="L103" s="44"/>
      <c r="M103"/>
      <c r="N103" s="44"/>
      <c r="O103"/>
      <c r="P103" s="44"/>
      <c r="Q103"/>
      <c r="R103" s="44"/>
      <c r="S103"/>
      <c r="T103" s="44"/>
      <c r="U103"/>
      <c r="V103" s="44"/>
      <c r="W103"/>
      <c r="X103" s="44"/>
    </row>
    <row r="104" spans="1:24" s="279" customFormat="1" x14ac:dyDescent="0.3">
      <c r="A104"/>
      <c r="B104"/>
      <c r="C104"/>
      <c r="D104"/>
      <c r="E104"/>
      <c r="F104"/>
      <c r="G104"/>
      <c r="H104"/>
      <c r="I104"/>
      <c r="J104"/>
      <c r="K104"/>
      <c r="L104" s="44"/>
      <c r="M104"/>
      <c r="N104" s="44"/>
      <c r="O104"/>
      <c r="P104" s="44"/>
      <c r="Q104"/>
      <c r="R104" s="44"/>
      <c r="S104"/>
      <c r="T104" s="44"/>
      <c r="U104"/>
      <c r="V104" s="44"/>
      <c r="W104"/>
      <c r="X104" s="44"/>
    </row>
    <row r="105" spans="1:24" s="279" customFormat="1" x14ac:dyDescent="0.3">
      <c r="A105" s="222"/>
      <c r="B105" s="222"/>
      <c r="C105" s="222"/>
      <c r="D105" s="222"/>
      <c r="E105" s="222"/>
      <c r="F105" s="222"/>
      <c r="G105"/>
      <c r="H105"/>
      <c r="I105"/>
      <c r="J105"/>
      <c r="K105"/>
      <c r="L105" s="44"/>
      <c r="M105"/>
      <c r="N105" s="44"/>
      <c r="O105"/>
      <c r="P105" s="44"/>
      <c r="Q105"/>
      <c r="R105" s="44"/>
      <c r="S105"/>
      <c r="T105" s="44"/>
      <c r="U105"/>
      <c r="V105" s="44"/>
      <c r="W105"/>
      <c r="X105" s="44"/>
    </row>
    <row r="106" spans="1:24" s="279" customFormat="1" x14ac:dyDescent="0.3">
      <c r="A106"/>
      <c r="B106"/>
      <c r="C106"/>
      <c r="D106"/>
      <c r="E106"/>
      <c r="F106"/>
      <c r="G106"/>
      <c r="H106"/>
      <c r="I106"/>
      <c r="J106"/>
      <c r="K106"/>
      <c r="L106" s="44"/>
      <c r="M106"/>
      <c r="N106" s="44"/>
      <c r="O106"/>
      <c r="P106" s="44"/>
      <c r="Q106"/>
      <c r="R106" s="44"/>
      <c r="S106"/>
      <c r="T106" s="44"/>
      <c r="U106"/>
      <c r="V106" s="44"/>
      <c r="W106"/>
      <c r="X106" s="44"/>
    </row>
    <row r="107" spans="1:24" s="279" customFormat="1" x14ac:dyDescent="0.3">
      <c r="A107"/>
      <c r="B107"/>
      <c r="C107"/>
      <c r="D107"/>
      <c r="E107"/>
      <c r="F107"/>
      <c r="G107"/>
      <c r="H107"/>
      <c r="I107"/>
      <c r="J107"/>
      <c r="K107"/>
      <c r="L107" s="44"/>
      <c r="M107"/>
      <c r="N107" s="44"/>
      <c r="O107"/>
      <c r="P107" s="44"/>
      <c r="Q107"/>
      <c r="R107" s="44"/>
      <c r="S107"/>
      <c r="T107" s="44"/>
      <c r="U107"/>
      <c r="V107" s="44"/>
      <c r="W107"/>
      <c r="X107" s="44"/>
    </row>
    <row r="108" spans="1:24" s="279" customFormat="1" x14ac:dyDescent="0.3">
      <c r="A108"/>
      <c r="B108"/>
      <c r="C108"/>
      <c r="D108"/>
      <c r="E108"/>
      <c r="F108"/>
      <c r="G108"/>
      <c r="H108"/>
      <c r="I108"/>
      <c r="J108"/>
      <c r="K108"/>
      <c r="L108" s="44"/>
      <c r="M108"/>
      <c r="N108" s="44"/>
      <c r="O108"/>
      <c r="P108" s="44"/>
      <c r="Q108"/>
      <c r="R108" s="44"/>
      <c r="S108"/>
      <c r="T108" s="44"/>
      <c r="U108"/>
      <c r="V108" s="44"/>
      <c r="W108"/>
      <c r="X108" s="44"/>
    </row>
    <row r="109" spans="1:24" s="279" customFormat="1" x14ac:dyDescent="0.3">
      <c r="A109"/>
      <c r="B109"/>
      <c r="C109"/>
      <c r="D109"/>
      <c r="E109"/>
      <c r="F109"/>
      <c r="G109"/>
      <c r="H109"/>
      <c r="I109"/>
      <c r="J109"/>
      <c r="K109"/>
      <c r="L109" s="44"/>
      <c r="M109"/>
      <c r="N109" s="44"/>
      <c r="O109"/>
      <c r="P109" s="44"/>
      <c r="Q109"/>
      <c r="R109" s="44"/>
      <c r="S109"/>
      <c r="T109" s="44"/>
      <c r="U109"/>
      <c r="V109" s="44"/>
      <c r="W109"/>
      <c r="X109" s="44"/>
    </row>
    <row r="110" spans="1:24" ht="39" customHeight="1" x14ac:dyDescent="0.8">
      <c r="Q110" s="281" t="s">
        <v>130</v>
      </c>
      <c r="R110" s="281"/>
      <c r="S110" s="281"/>
      <c r="T110" s="281"/>
    </row>
    <row r="111" spans="1:24" x14ac:dyDescent="0.3">
      <c r="Q111" s="283"/>
      <c r="R111" s="283"/>
      <c r="S111" s="283"/>
      <c r="T111" s="283"/>
    </row>
    <row r="112" spans="1:24" x14ac:dyDescent="0.3">
      <c r="Q112" s="283"/>
      <c r="R112" s="283"/>
      <c r="S112" s="283"/>
      <c r="T112" s="283"/>
    </row>
    <row r="113" spans="17:20" x14ac:dyDescent="0.3">
      <c r="Q113" s="283"/>
      <c r="R113" s="283"/>
      <c r="S113" s="283"/>
      <c r="T113" s="283"/>
    </row>
    <row r="114" spans="17:20" x14ac:dyDescent="0.3">
      <c r="Q114" s="283"/>
      <c r="R114" s="283"/>
      <c r="S114" s="283"/>
      <c r="T114" s="283"/>
    </row>
    <row r="115" spans="17:20" ht="21" x14ac:dyDescent="0.4">
      <c r="R115" s="282" t="s">
        <v>129</v>
      </c>
      <c r="S115" s="282"/>
      <c r="T115" s="282"/>
    </row>
  </sheetData>
  <mergeCells count="232">
    <mergeCell ref="A100:C100"/>
    <mergeCell ref="D100:F100"/>
    <mergeCell ref="A105:C105"/>
    <mergeCell ref="D105:F105"/>
    <mergeCell ref="Q110:T110"/>
    <mergeCell ref="R115:T115"/>
    <mergeCell ref="Q111:T114"/>
    <mergeCell ref="A69:A70"/>
    <mergeCell ref="B69:B70"/>
    <mergeCell ref="C69:C70"/>
    <mergeCell ref="D69:D70"/>
    <mergeCell ref="E69:E70"/>
    <mergeCell ref="F69:F70"/>
    <mergeCell ref="G69:G70"/>
    <mergeCell ref="H69:H70"/>
    <mergeCell ref="A95:C95"/>
    <mergeCell ref="D95:F95"/>
    <mergeCell ref="S64:T64"/>
    <mergeCell ref="A65:A66"/>
    <mergeCell ref="B65:B66"/>
    <mergeCell ref="C65:C66"/>
    <mergeCell ref="D65:D66"/>
    <mergeCell ref="E65:E66"/>
    <mergeCell ref="F65:F66"/>
    <mergeCell ref="G65:G66"/>
    <mergeCell ref="H65:H66"/>
    <mergeCell ref="J65:J66"/>
    <mergeCell ref="S65:S66"/>
    <mergeCell ref="T65:T66"/>
    <mergeCell ref="I64:I66"/>
    <mergeCell ref="W11:X11"/>
    <mergeCell ref="R12:R13"/>
    <mergeCell ref="X12:X13"/>
    <mergeCell ref="W12:W13"/>
    <mergeCell ref="G28:G29"/>
    <mergeCell ref="F16:F17"/>
    <mergeCell ref="G16:G17"/>
    <mergeCell ref="F26:F27"/>
    <mergeCell ref="G26:G27"/>
    <mergeCell ref="F28:F29"/>
    <mergeCell ref="W23:X23"/>
    <mergeCell ref="F24:F25"/>
    <mergeCell ref="G24:G25"/>
    <mergeCell ref="I24:I25"/>
    <mergeCell ref="X24:X25"/>
    <mergeCell ref="W24:W25"/>
    <mergeCell ref="J21:P21"/>
    <mergeCell ref="H23:H25"/>
    <mergeCell ref="I23:L23"/>
    <mergeCell ref="M23:O23"/>
    <mergeCell ref="P23:V23"/>
    <mergeCell ref="R24:R25"/>
    <mergeCell ref="F12:F13"/>
    <mergeCell ref="G12:G13"/>
    <mergeCell ref="I12:I13"/>
    <mergeCell ref="B1:C1"/>
    <mergeCell ref="E14:E15"/>
    <mergeCell ref="F14:F15"/>
    <mergeCell ref="G14:G15"/>
    <mergeCell ref="D2:I2"/>
    <mergeCell ref="D3:I3"/>
    <mergeCell ref="A32:A33"/>
    <mergeCell ref="A30:A31"/>
    <mergeCell ref="B30:B31"/>
    <mergeCell ref="C30:C31"/>
    <mergeCell ref="D30:D31"/>
    <mergeCell ref="E30:E31"/>
    <mergeCell ref="C12:C13"/>
    <mergeCell ref="D12:D13"/>
    <mergeCell ref="E12:E13"/>
    <mergeCell ref="C16:C17"/>
    <mergeCell ref="D16:D17"/>
    <mergeCell ref="E16:E17"/>
    <mergeCell ref="A24:A25"/>
    <mergeCell ref="B24:B25"/>
    <mergeCell ref="C24:C25"/>
    <mergeCell ref="D24:D25"/>
    <mergeCell ref="E24:E25"/>
    <mergeCell ref="A23:G23"/>
    <mergeCell ref="B88:E88"/>
    <mergeCell ref="B89:D89"/>
    <mergeCell ref="B78:E78"/>
    <mergeCell ref="B79:E79"/>
    <mergeCell ref="B80:E80"/>
    <mergeCell ref="B81:E81"/>
    <mergeCell ref="B82:E82"/>
    <mergeCell ref="B83:E83"/>
    <mergeCell ref="B58:B59"/>
    <mergeCell ref="C58:C59"/>
    <mergeCell ref="D58:D59"/>
    <mergeCell ref="E58:E59"/>
    <mergeCell ref="B84:E84"/>
    <mergeCell ref="B85:E85"/>
    <mergeCell ref="B86:E86"/>
    <mergeCell ref="B67:B68"/>
    <mergeCell ref="C67:C68"/>
    <mergeCell ref="D67:D68"/>
    <mergeCell ref="E67:E68"/>
    <mergeCell ref="A58:A59"/>
    <mergeCell ref="B62:P62"/>
    <mergeCell ref="A64:H64"/>
    <mergeCell ref="B75:E75"/>
    <mergeCell ref="B87:E87"/>
    <mergeCell ref="J75:K75"/>
    <mergeCell ref="L75:N75"/>
    <mergeCell ref="B76:E76"/>
    <mergeCell ref="F76:H76"/>
    <mergeCell ref="F75:H75"/>
    <mergeCell ref="A71:A72"/>
    <mergeCell ref="B71:B72"/>
    <mergeCell ref="C71:C72"/>
    <mergeCell ref="D71:D72"/>
    <mergeCell ref="E71:E72"/>
    <mergeCell ref="F71:F72"/>
    <mergeCell ref="G71:G72"/>
    <mergeCell ref="H71:H72"/>
    <mergeCell ref="G58:G59"/>
    <mergeCell ref="F58:F59"/>
    <mergeCell ref="J64:M64"/>
    <mergeCell ref="N64:R64"/>
    <mergeCell ref="A67:A68"/>
    <mergeCell ref="F67:F68"/>
    <mergeCell ref="G67:G68"/>
    <mergeCell ref="H67:H68"/>
    <mergeCell ref="B56:B57"/>
    <mergeCell ref="C56:C57"/>
    <mergeCell ref="G56:G57"/>
    <mergeCell ref="U47:AA47"/>
    <mergeCell ref="AB47:AC47"/>
    <mergeCell ref="A48:A49"/>
    <mergeCell ref="B48:B49"/>
    <mergeCell ref="C48:C49"/>
    <mergeCell ref="D48:D49"/>
    <mergeCell ref="E48:E49"/>
    <mergeCell ref="F48:F49"/>
    <mergeCell ref="G48:G49"/>
    <mergeCell ref="AB48:AB49"/>
    <mergeCell ref="AC48:AC49"/>
    <mergeCell ref="B50:B51"/>
    <mergeCell ref="C50:C51"/>
    <mergeCell ref="A56:A57"/>
    <mergeCell ref="A50:A51"/>
    <mergeCell ref="A52:A53"/>
    <mergeCell ref="B52:B53"/>
    <mergeCell ref="C52:C53"/>
    <mergeCell ref="A54:A55"/>
    <mergeCell ref="B54:B55"/>
    <mergeCell ref="C54:C55"/>
    <mergeCell ref="J44:R45"/>
    <mergeCell ref="A47:G47"/>
    <mergeCell ref="H47:H49"/>
    <mergeCell ref="I47:M47"/>
    <mergeCell ref="N47:T47"/>
    <mergeCell ref="I48:I49"/>
    <mergeCell ref="G40:G41"/>
    <mergeCell ref="A40:A41"/>
    <mergeCell ref="B40:B41"/>
    <mergeCell ref="C40:C41"/>
    <mergeCell ref="D40:D41"/>
    <mergeCell ref="E40:E41"/>
    <mergeCell ref="F40:F41"/>
    <mergeCell ref="A12:A13"/>
    <mergeCell ref="B12:B13"/>
    <mergeCell ref="A36:A37"/>
    <mergeCell ref="B36:B37"/>
    <mergeCell ref="C36:C37"/>
    <mergeCell ref="D36:D37"/>
    <mergeCell ref="K3:S4"/>
    <mergeCell ref="D4:I4"/>
    <mergeCell ref="D5:I5"/>
    <mergeCell ref="J9:P9"/>
    <mergeCell ref="A11:G11"/>
    <mergeCell ref="H11:H13"/>
    <mergeCell ref="I11:L11"/>
    <mergeCell ref="M11:O11"/>
    <mergeCell ref="P11:V11"/>
    <mergeCell ref="C34:C35"/>
    <mergeCell ref="D34:D35"/>
    <mergeCell ref="B32:B33"/>
    <mergeCell ref="C32:C33"/>
    <mergeCell ref="D32:D33"/>
    <mergeCell ref="A28:A29"/>
    <mergeCell ref="B28:B29"/>
    <mergeCell ref="D28:D29"/>
    <mergeCell ref="A34:A35"/>
    <mergeCell ref="A14:A15"/>
    <mergeCell ref="B14:B15"/>
    <mergeCell ref="C14:C15"/>
    <mergeCell ref="D14:D15"/>
    <mergeCell ref="D54:D55"/>
    <mergeCell ref="E52:E53"/>
    <mergeCell ref="E36:E37"/>
    <mergeCell ref="F36:F37"/>
    <mergeCell ref="E38:E39"/>
    <mergeCell ref="D38:D39"/>
    <mergeCell ref="A38:A39"/>
    <mergeCell ref="B38:B39"/>
    <mergeCell ref="C38:C39"/>
    <mergeCell ref="F52:F53"/>
    <mergeCell ref="E28:E29"/>
    <mergeCell ref="B34:B35"/>
    <mergeCell ref="C28:C29"/>
    <mergeCell ref="A26:A27"/>
    <mergeCell ref="B26:B27"/>
    <mergeCell ref="C26:C27"/>
    <mergeCell ref="D26:D27"/>
    <mergeCell ref="E26:E27"/>
    <mergeCell ref="A16:A17"/>
    <mergeCell ref="B16:B17"/>
    <mergeCell ref="G30:G31"/>
    <mergeCell ref="G52:G53"/>
    <mergeCell ref="D56:D57"/>
    <mergeCell ref="E56:E57"/>
    <mergeCell ref="F56:F57"/>
    <mergeCell ref="G38:G39"/>
    <mergeCell ref="F38:F39"/>
    <mergeCell ref="E32:E33"/>
    <mergeCell ref="F32:F33"/>
    <mergeCell ref="G32:G33"/>
    <mergeCell ref="G36:G37"/>
    <mergeCell ref="E34:E35"/>
    <mergeCell ref="F34:F35"/>
    <mergeCell ref="G34:G35"/>
    <mergeCell ref="D50:D51"/>
    <mergeCell ref="E50:E51"/>
    <mergeCell ref="F50:F51"/>
    <mergeCell ref="G50:G51"/>
    <mergeCell ref="E54:E55"/>
    <mergeCell ref="F54:F55"/>
    <mergeCell ref="G54:G55"/>
    <mergeCell ref="D52:D53"/>
    <mergeCell ref="F30:F31"/>
  </mergeCells>
  <phoneticPr fontId="36" type="noConversion"/>
  <pageMargins left="0.70866141732283472" right="0.70866141732283472" top="0.74803149606299213" bottom="0.74803149606299213" header="0.31496062992125984" footer="0.31496062992125984"/>
  <pageSetup scale="26" orientation="landscape" r:id="rId1"/>
  <rowBreaks count="1" manualBreakCount="1">
    <brk id="43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PPM 2024</vt:lpstr>
      <vt:lpstr>'PPM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 Lekhal</dc:creator>
  <cp:lastModifiedBy>Mohamed Seydouba Camara</cp:lastModifiedBy>
  <cp:lastPrinted>2024-07-31T16:13:01Z</cp:lastPrinted>
  <dcterms:created xsi:type="dcterms:W3CDTF">2023-05-23T10:01:01Z</dcterms:created>
  <dcterms:modified xsi:type="dcterms:W3CDTF">2024-10-10T14:32:12Z</dcterms:modified>
</cp:coreProperties>
</file>